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de Gastos" sheetId="1" state="visible" r:id="rId1"/>
    <sheet xmlns:r="http://schemas.openxmlformats.org/officeDocument/2006/relationships" name="Resumen por Categoría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yyyy-mm-dd h:mm:ss"/>
    <numFmt numFmtId="166" formatCode="DD/MM/YYYY"/>
  </numFmts>
  <fonts count="5">
    <font>
      <name val="Calibri"/>
      <family val="2"/>
      <color theme="1"/>
      <sz val="11"/>
      <scheme val="minor"/>
    </font>
    <font>
      <b val="1"/>
      <color rgb="001E3A8A"/>
      <sz val="14"/>
    </font>
    <font>
      <b val="1"/>
    </font>
    <font>
      <b val="1"/>
      <color rgb="00FFFFFF"/>
      <sz val="11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pivotButton="0" quotePrefix="0" xfId="0"/>
    <xf numFmtId="0" fontId="2" fillId="0" borderId="0" applyAlignment="1" pivotButton="0" quotePrefix="0" xfId="0">
      <alignment horizontal="right" vertical="center"/>
    </xf>
    <xf numFmtId="164" fontId="0" fillId="2" borderId="1" pivotButton="0" quotePrefix="0" xfId="0"/>
    <xf numFmtId="0" fontId="3" fillId="3" borderId="1" applyAlignment="1" pivotButton="0" quotePrefix="0" xfId="0">
      <alignment horizontal="center" vertical="center"/>
    </xf>
    <xf numFmtId="166" fontId="0" fillId="2" borderId="1" pivotButton="0" quotePrefix="0" xfId="0"/>
    <xf numFmtId="0" fontId="0" fillId="0" borderId="1" pivotButton="0" quotePrefix="0" xfId="0"/>
    <xf numFmtId="0" fontId="4" fillId="4" borderId="1" applyAlignment="1" pivotButton="0" quotePrefix="0" xfId="0">
      <alignment horizontal="right" vertical="center"/>
    </xf>
    <xf numFmtId="164" fontId="4" fillId="4" borderId="1" pivotButton="0" quotePrefix="0" xfId="0"/>
    <xf numFmtId="0" fontId="4" fillId="0" borderId="1" applyAlignment="1" pivotButton="0" quotePrefix="0" xfId="0">
      <alignment horizontal="right" vertical="center"/>
    </xf>
    <xf numFmtId="164" fontId="4" fillId="0" borderId="1" pivotButton="0" quotePrefix="0" xfId="0"/>
    <xf numFmtId="164" fontId="0" fillId="0" borderId="1" pivotButton="0" quotePrefix="0" xfId="0"/>
    <xf numFmtId="10" fontId="0" fillId="0" borderId="1" pivotButton="0" quotePrefix="0" xfId="0"/>
    <xf numFmtId="0" fontId="4" fillId="4" borderId="1" pivotButton="0" quotePrefix="0" xfId="0"/>
    <xf numFmtId="10" fontId="4" fillId="4" borderId="1" pivotButton="0" quotePrefix="0" xfId="0"/>
    <xf numFmtId="0" fontId="1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Gastos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'Resumen por Categoría'!B3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por Categoría'!$A$4:$A$11</f>
            </numRef>
          </cat>
          <val>
            <numRef>
              <f>'Resumen por Categoría'!$B$4:$B$11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1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35" customWidth="1" min="3" max="3"/>
    <col width="16" customWidth="1" min="4" max="4"/>
    <col width="12" customWidth="1" min="5" max="5"/>
    <col width="25" customWidth="1" min="6" max="6"/>
    <col width="10" customWidth="1" min="7" max="7"/>
    <col width="8" customWidth="1" min="8" max="8"/>
  </cols>
  <sheetData>
    <row r="1">
      <c r="A1" s="1" t="inlineStr">
        <is>
          <t>CONTROL DE GASTOS PERSONALES</t>
        </is>
      </c>
    </row>
    <row r="2">
      <c r="A2" s="2" t="inlineStr">
        <is>
          <t>Mes:</t>
        </is>
      </c>
      <c r="C2" s="3" t="inlineStr">
        <is>
          <t>January 2026</t>
        </is>
      </c>
      <c r="E2" s="4" t="inlineStr">
        <is>
          <t>Presupuesto Mensual:</t>
        </is>
      </c>
      <c r="G2" s="5" t="n">
        <v>2000</v>
      </c>
    </row>
    <row r="4">
      <c r="A4" s="6" t="inlineStr">
        <is>
          <t>Fecha</t>
        </is>
      </c>
      <c r="B4" s="6" t="inlineStr">
        <is>
          <t>Categoría</t>
        </is>
      </c>
      <c r="C4" s="6" t="inlineStr">
        <is>
          <t>Descripción</t>
        </is>
      </c>
      <c r="D4" s="6" t="inlineStr">
        <is>
          <t>Método Pago</t>
        </is>
      </c>
      <c r="E4" s="6" t="inlineStr">
        <is>
          <t>Importe</t>
        </is>
      </c>
      <c r="F4" s="6" t="inlineStr">
        <is>
          <t>Notas</t>
        </is>
      </c>
      <c r="G4" s="6" t="inlineStr">
        <is>
          <t>Mes</t>
        </is>
      </c>
      <c r="H4" s="6" t="inlineStr">
        <is>
          <t>Año</t>
        </is>
      </c>
    </row>
    <row r="5">
      <c r="A5" s="7" t="n">
        <v>46027.78715466683</v>
      </c>
      <c r="B5" s="3" t="inlineStr">
        <is>
          <t>Alimentación</t>
        </is>
      </c>
      <c r="C5" s="3" t="inlineStr">
        <is>
          <t>Compra supermercado Mercadona</t>
        </is>
      </c>
      <c r="D5" s="3" t="inlineStr">
        <is>
          <t>Tarjeta Débito</t>
        </is>
      </c>
      <c r="E5" s="5" t="n">
        <v>78.45</v>
      </c>
      <c r="F5" s="3" t="inlineStr">
        <is>
          <t>Compra semanal</t>
        </is>
      </c>
      <c r="G5" s="8">
        <f>TEXT(A5,"MMMM")</f>
        <v/>
      </c>
      <c r="H5" s="8">
        <f>YEAR(A5)</f>
        <v/>
      </c>
    </row>
    <row r="6">
      <c r="A6" s="7" t="n">
        <v>46029.7871546669</v>
      </c>
      <c r="B6" s="3" t="inlineStr">
        <is>
          <t>Transporte</t>
        </is>
      </c>
      <c r="C6" s="3" t="inlineStr">
        <is>
          <t>Gasolina BP</t>
        </is>
      </c>
      <c r="D6" s="3" t="inlineStr">
        <is>
          <t>Tarjeta Crédito</t>
        </is>
      </c>
      <c r="E6" s="5" t="n">
        <v>65</v>
      </c>
      <c r="F6" s="3" t="inlineStr"/>
      <c r="G6" s="8">
        <f>TEXT(A6,"MMMM")</f>
        <v/>
      </c>
      <c r="H6" s="8">
        <f>YEAR(A6)</f>
        <v/>
      </c>
    </row>
    <row r="7">
      <c r="A7" s="7" t="n">
        <v>46030.78715466691</v>
      </c>
      <c r="B7" s="3" t="inlineStr">
        <is>
          <t>Ocio</t>
        </is>
      </c>
      <c r="C7" s="3" t="inlineStr">
        <is>
          <t>Cena restaurante El Mesón</t>
        </is>
      </c>
      <c r="D7" s="3" t="inlineStr">
        <is>
          <t>Tarjeta Débito</t>
        </is>
      </c>
      <c r="E7" s="5" t="n">
        <v>42.3</v>
      </c>
      <c r="F7" s="3" t="inlineStr">
        <is>
          <t>Cena amigos</t>
        </is>
      </c>
      <c r="G7" s="8">
        <f>TEXT(A7,"MMMM")</f>
        <v/>
      </c>
      <c r="H7" s="8">
        <f>YEAR(A7)</f>
        <v/>
      </c>
    </row>
    <row r="8">
      <c r="A8" s="7" t="n">
        <v>46032.78715466692</v>
      </c>
      <c r="B8" s="3" t="inlineStr">
        <is>
          <t>Alimentación</t>
        </is>
      </c>
      <c r="C8" s="3" t="inlineStr">
        <is>
          <t>Panadería San José</t>
        </is>
      </c>
      <c r="D8" s="3" t="inlineStr">
        <is>
          <t>Efectivo</t>
        </is>
      </c>
      <c r="E8" s="5" t="n">
        <v>12.5</v>
      </c>
      <c r="F8" s="3" t="inlineStr"/>
      <c r="G8" s="8">
        <f>TEXT(A8,"MMMM")</f>
        <v/>
      </c>
      <c r="H8" s="8">
        <f>YEAR(A8)</f>
        <v/>
      </c>
    </row>
    <row r="9">
      <c r="A9" s="7" t="n">
        <v>46034.78715466693</v>
      </c>
      <c r="B9" s="3" t="inlineStr">
        <is>
          <t>Salud</t>
        </is>
      </c>
      <c r="C9" s="3" t="inlineStr">
        <is>
          <t>Farmacia Cruz Verde</t>
        </is>
      </c>
      <c r="D9" s="3" t="inlineStr">
        <is>
          <t>Efectivo</t>
        </is>
      </c>
      <c r="E9" s="5" t="n">
        <v>28.9</v>
      </c>
      <c r="F9" s="3" t="inlineStr">
        <is>
          <t>Medicamentos</t>
        </is>
      </c>
      <c r="G9" s="8">
        <f>TEXT(A9,"MMMM")</f>
        <v/>
      </c>
      <c r="H9" s="8">
        <f>YEAR(A9)</f>
        <v/>
      </c>
    </row>
    <row r="10">
      <c r="A10" s="7" t="n">
        <v>46037.78715466694</v>
      </c>
      <c r="B10" s="3" t="inlineStr">
        <is>
          <t>Vivienda</t>
        </is>
      </c>
      <c r="C10" s="3" t="inlineStr">
        <is>
          <t>Factura luz Iberdrola</t>
        </is>
      </c>
      <c r="D10" s="3" t="inlineStr">
        <is>
          <t>Transferencia</t>
        </is>
      </c>
      <c r="E10" s="5" t="n">
        <v>89.45</v>
      </c>
      <c r="F10" s="3" t="inlineStr">
        <is>
          <t>Mes actual</t>
        </is>
      </c>
      <c r="G10" s="8">
        <f>TEXT(A10,"MMMM")</f>
        <v/>
      </c>
      <c r="H10" s="8">
        <f>YEAR(A10)</f>
        <v/>
      </c>
    </row>
    <row r="11">
      <c r="A11" s="7" t="n">
        <v>46038.78715466696</v>
      </c>
      <c r="B11" s="3" t="inlineStr">
        <is>
          <t>Alimentación</t>
        </is>
      </c>
      <c r="C11" s="3" t="inlineStr">
        <is>
          <t>Compra supermercado Carrefour</t>
        </is>
      </c>
      <c r="D11" s="3" t="inlineStr">
        <is>
          <t>Tarjeta Débito</t>
        </is>
      </c>
      <c r="E11" s="5" t="n">
        <v>95.2</v>
      </c>
      <c r="F11" s="3" t="inlineStr"/>
      <c r="G11" s="8">
        <f>TEXT(A11,"MMMM")</f>
        <v/>
      </c>
      <c r="H11" s="8">
        <f>YEAR(A11)</f>
        <v/>
      </c>
    </row>
    <row r="12">
      <c r="A12" s="7" t="n">
        <v>46040.78715466697</v>
      </c>
      <c r="B12" s="3" t="inlineStr">
        <is>
          <t>Ocio</t>
        </is>
      </c>
      <c r="C12" s="3" t="inlineStr">
        <is>
          <t>Cine Yelmo</t>
        </is>
      </c>
      <c r="D12" s="3" t="inlineStr">
        <is>
          <t>Tarjeta Crédito</t>
        </is>
      </c>
      <c r="E12" s="5" t="n">
        <v>18.5</v>
      </c>
      <c r="F12" s="3" t="inlineStr">
        <is>
          <t>Película estreno</t>
        </is>
      </c>
      <c r="G12" s="8">
        <f>TEXT(A12,"MMMM")</f>
        <v/>
      </c>
      <c r="H12" s="8">
        <f>YEAR(A12)</f>
        <v/>
      </c>
    </row>
    <row r="13">
      <c r="A13" s="7" t="n">
        <v>46042.78715466697</v>
      </c>
      <c r="B13" s="3" t="inlineStr">
        <is>
          <t>Transporte</t>
        </is>
      </c>
      <c r="C13" s="3" t="inlineStr">
        <is>
          <t>Abono mensual Metro</t>
        </is>
      </c>
      <c r="D13" s="3" t="inlineStr">
        <is>
          <t>Bizum</t>
        </is>
      </c>
      <c r="E13" s="5" t="n">
        <v>54.6</v>
      </c>
      <c r="F13" s="3" t="inlineStr"/>
      <c r="G13" s="8">
        <f>TEXT(A13,"MMMM")</f>
        <v/>
      </c>
      <c r="H13" s="8">
        <f>YEAR(A13)</f>
        <v/>
      </c>
    </row>
    <row r="14">
      <c r="A14" s="7" t="n">
        <v>46044.78715466698</v>
      </c>
      <c r="B14" s="3" t="inlineStr">
        <is>
          <t>Ropa</t>
        </is>
      </c>
      <c r="C14" s="3" t="inlineStr">
        <is>
          <t>Zara Centro Comercial</t>
        </is>
      </c>
      <c r="D14" s="3" t="inlineStr">
        <is>
          <t>Tarjeta Débito</t>
        </is>
      </c>
      <c r="E14" s="5" t="n">
        <v>67.90000000000001</v>
      </c>
      <c r="F14" s="3" t="inlineStr">
        <is>
          <t>Ropa verano</t>
        </is>
      </c>
      <c r="G14" s="8">
        <f>TEXT(A14,"MMMM")</f>
        <v/>
      </c>
      <c r="H14" s="8">
        <f>YEAR(A14)</f>
        <v/>
      </c>
    </row>
    <row r="15">
      <c r="A15" s="7" t="n">
        <v>46046.78715466699</v>
      </c>
      <c r="B15" s="3" t="inlineStr">
        <is>
          <t>Alimentación</t>
        </is>
      </c>
      <c r="C15" s="3" t="inlineStr">
        <is>
          <t>Restaurante menú del día</t>
        </is>
      </c>
      <c r="D15" s="3" t="inlineStr">
        <is>
          <t>Efectivo</t>
        </is>
      </c>
      <c r="E15" s="5" t="n">
        <v>13.5</v>
      </c>
      <c r="F15" s="3" t="inlineStr"/>
      <c r="G15" s="8">
        <f>TEXT(A15,"MMMM")</f>
        <v/>
      </c>
      <c r="H15" s="8">
        <f>YEAR(A15)</f>
        <v/>
      </c>
    </row>
    <row r="16">
      <c r="A16" s="7" t="n">
        <v>46048.787154667</v>
      </c>
      <c r="B16" s="3" t="inlineStr">
        <is>
          <t>Educación</t>
        </is>
      </c>
      <c r="C16" s="3" t="inlineStr">
        <is>
          <t>Libros Casa del Libro</t>
        </is>
      </c>
      <c r="D16" s="3" t="inlineStr">
        <is>
          <t>Tarjeta Crédito</t>
        </is>
      </c>
      <c r="E16" s="5" t="n">
        <v>45.8</v>
      </c>
      <c r="F16" s="3" t="inlineStr">
        <is>
          <t>Formación</t>
        </is>
      </c>
      <c r="G16" s="8">
        <f>TEXT(A16,"MMMM")</f>
        <v/>
      </c>
      <c r="H16" s="8">
        <f>YEAR(A16)</f>
        <v/>
      </c>
    </row>
    <row r="17">
      <c r="A17" s="7" t="n">
        <v>46050.78715466701</v>
      </c>
      <c r="B17" s="3" t="inlineStr">
        <is>
          <t>Otros</t>
        </is>
      </c>
      <c r="C17" s="3" t="inlineStr">
        <is>
          <t>Regalo cumpleaños</t>
        </is>
      </c>
      <c r="D17" s="3" t="inlineStr">
        <is>
          <t>Bizum</t>
        </is>
      </c>
      <c r="E17" s="5" t="n">
        <v>35</v>
      </c>
      <c r="F17" s="3" t="inlineStr">
        <is>
          <t>Cumple Laura</t>
        </is>
      </c>
      <c r="G17" s="8">
        <f>TEXT(A17,"MMMM")</f>
        <v/>
      </c>
      <c r="H17" s="8">
        <f>YEAR(A17)</f>
        <v/>
      </c>
    </row>
    <row r="18">
      <c r="A18" s="7" t="n">
        <v>46051.78715466701</v>
      </c>
      <c r="B18" s="3" t="inlineStr">
        <is>
          <t>Alimentación</t>
        </is>
      </c>
      <c r="C18" s="3" t="inlineStr">
        <is>
          <t>Cafetería</t>
        </is>
      </c>
      <c r="D18" s="3" t="inlineStr">
        <is>
          <t>Efectivo</t>
        </is>
      </c>
      <c r="E18" s="5" t="n">
        <v>8.5</v>
      </c>
      <c r="F18" s="3" t="inlineStr"/>
      <c r="G18" s="8">
        <f>TEXT(A18,"MMMM")</f>
        <v/>
      </c>
      <c r="H18" s="8">
        <f>YEAR(A18)</f>
        <v/>
      </c>
    </row>
    <row r="19">
      <c r="A19" s="7" t="n"/>
      <c r="B19" s="3" t="n"/>
      <c r="C19" s="3" t="n"/>
      <c r="D19" s="3" t="n"/>
      <c r="E19" s="5" t="n"/>
      <c r="F19" s="3" t="n"/>
      <c r="G19" s="8">
        <f>IF(A19&lt;&gt;"",TEXT(A19,"MMMM"),"")</f>
        <v/>
      </c>
      <c r="H19" s="8">
        <f>IF(A19&lt;&gt;"",YEAR(A19),"")</f>
        <v/>
      </c>
    </row>
    <row r="20">
      <c r="A20" s="7" t="n"/>
      <c r="B20" s="3" t="n"/>
      <c r="C20" s="3" t="n"/>
      <c r="D20" s="3" t="n"/>
      <c r="E20" s="5" t="n"/>
      <c r="F20" s="3" t="n"/>
      <c r="G20" s="8">
        <f>IF(A20&lt;&gt;"",TEXT(A20,"MMMM"),"")</f>
        <v/>
      </c>
      <c r="H20" s="8">
        <f>IF(A20&lt;&gt;"",YEAR(A20),"")</f>
        <v/>
      </c>
    </row>
    <row r="21">
      <c r="A21" s="7" t="n"/>
      <c r="B21" s="3" t="n"/>
      <c r="C21" s="3" t="n"/>
      <c r="D21" s="3" t="n"/>
      <c r="E21" s="5" t="n"/>
      <c r="F21" s="3" t="n"/>
      <c r="G21" s="8">
        <f>IF(A21&lt;&gt;"",TEXT(A21,"MMMM"),"")</f>
        <v/>
      </c>
      <c r="H21" s="8">
        <f>IF(A21&lt;&gt;"",YEAR(A21),"")</f>
        <v/>
      </c>
    </row>
    <row r="22">
      <c r="A22" s="7" t="n"/>
      <c r="B22" s="3" t="n"/>
      <c r="C22" s="3" t="n"/>
      <c r="D22" s="3" t="n"/>
      <c r="E22" s="5" t="n"/>
      <c r="F22" s="3" t="n"/>
      <c r="G22" s="8">
        <f>IF(A22&lt;&gt;"",TEXT(A22,"MMMM"),"")</f>
        <v/>
      </c>
      <c r="H22" s="8">
        <f>IF(A22&lt;&gt;"",YEAR(A22),"")</f>
        <v/>
      </c>
    </row>
    <row r="23">
      <c r="A23" s="7" t="n"/>
      <c r="B23" s="3" t="n"/>
      <c r="C23" s="3" t="n"/>
      <c r="D23" s="3" t="n"/>
      <c r="E23" s="5" t="n"/>
      <c r="F23" s="3" t="n"/>
      <c r="G23" s="8">
        <f>IF(A23&lt;&gt;"",TEXT(A23,"MMMM"),"")</f>
        <v/>
      </c>
      <c r="H23" s="8">
        <f>IF(A23&lt;&gt;"",YEAR(A23),"")</f>
        <v/>
      </c>
    </row>
    <row r="24">
      <c r="A24" s="7" t="n"/>
      <c r="B24" s="3" t="n"/>
      <c r="C24" s="3" t="n"/>
      <c r="D24" s="3" t="n"/>
      <c r="E24" s="5" t="n"/>
      <c r="F24" s="3" t="n"/>
      <c r="G24" s="8">
        <f>IF(A24&lt;&gt;"",TEXT(A24,"MMMM"),"")</f>
        <v/>
      </c>
      <c r="H24" s="8">
        <f>IF(A24&lt;&gt;"",YEAR(A24),"")</f>
        <v/>
      </c>
    </row>
    <row r="25">
      <c r="A25" s="7" t="n"/>
      <c r="B25" s="3" t="n"/>
      <c r="C25" s="3" t="n"/>
      <c r="D25" s="3" t="n"/>
      <c r="E25" s="5" t="n"/>
      <c r="F25" s="3" t="n"/>
      <c r="G25" s="8">
        <f>IF(A25&lt;&gt;"",TEXT(A25,"MMMM"),"")</f>
        <v/>
      </c>
      <c r="H25" s="8">
        <f>IF(A25&lt;&gt;"",YEAR(A25),"")</f>
        <v/>
      </c>
    </row>
    <row r="26">
      <c r="A26" s="7" t="n"/>
      <c r="B26" s="3" t="n"/>
      <c r="C26" s="3" t="n"/>
      <c r="D26" s="3" t="n"/>
      <c r="E26" s="5" t="n"/>
      <c r="F26" s="3" t="n"/>
      <c r="G26" s="8">
        <f>IF(A26&lt;&gt;"",TEXT(A26,"MMMM"),"")</f>
        <v/>
      </c>
      <c r="H26" s="8">
        <f>IF(A26&lt;&gt;"",YEAR(A26),"")</f>
        <v/>
      </c>
    </row>
    <row r="27">
      <c r="A27" s="7" t="n"/>
      <c r="B27" s="3" t="n"/>
      <c r="C27" s="3" t="n"/>
      <c r="D27" s="3" t="n"/>
      <c r="E27" s="5" t="n"/>
      <c r="F27" s="3" t="n"/>
      <c r="G27" s="8">
        <f>IF(A27&lt;&gt;"",TEXT(A27,"MMMM"),"")</f>
        <v/>
      </c>
      <c r="H27" s="8">
        <f>IF(A27&lt;&gt;"",YEAR(A27),"")</f>
        <v/>
      </c>
    </row>
    <row r="28">
      <c r="A28" s="7" t="n"/>
      <c r="B28" s="3" t="n"/>
      <c r="C28" s="3" t="n"/>
      <c r="D28" s="3" t="n"/>
      <c r="E28" s="5" t="n"/>
      <c r="F28" s="3" t="n"/>
      <c r="G28" s="8">
        <f>IF(A28&lt;&gt;"",TEXT(A28,"MMMM"),"")</f>
        <v/>
      </c>
      <c r="H28" s="8">
        <f>IF(A28&lt;&gt;"",YEAR(A28),"")</f>
        <v/>
      </c>
    </row>
    <row r="29">
      <c r="A29" s="7" t="n"/>
      <c r="B29" s="3" t="n"/>
      <c r="C29" s="3" t="n"/>
      <c r="D29" s="3" t="n"/>
      <c r="E29" s="5" t="n"/>
      <c r="F29" s="3" t="n"/>
      <c r="G29" s="8">
        <f>IF(A29&lt;&gt;"",TEXT(A29,"MMMM"),"")</f>
        <v/>
      </c>
      <c r="H29" s="8">
        <f>IF(A29&lt;&gt;"",YEAR(A29),"")</f>
        <v/>
      </c>
    </row>
    <row r="30">
      <c r="A30" s="7" t="n"/>
      <c r="B30" s="3" t="n"/>
      <c r="C30" s="3" t="n"/>
      <c r="D30" s="3" t="n"/>
      <c r="E30" s="5" t="n"/>
      <c r="F30" s="3" t="n"/>
      <c r="G30" s="8">
        <f>IF(A30&lt;&gt;"",TEXT(A30,"MMMM"),"")</f>
        <v/>
      </c>
      <c r="H30" s="8">
        <f>IF(A30&lt;&gt;"",YEAR(A30),"")</f>
        <v/>
      </c>
    </row>
    <row r="31">
      <c r="A31" s="7" t="n"/>
      <c r="B31" s="3" t="n"/>
      <c r="C31" s="3" t="n"/>
      <c r="D31" s="3" t="n"/>
      <c r="E31" s="5" t="n"/>
      <c r="F31" s="3" t="n"/>
      <c r="G31" s="8">
        <f>IF(A31&lt;&gt;"",TEXT(A31,"MMMM"),"")</f>
        <v/>
      </c>
      <c r="H31" s="8">
        <f>IF(A31&lt;&gt;"",YEAR(A31),"")</f>
        <v/>
      </c>
    </row>
    <row r="32">
      <c r="A32" s="7" t="n"/>
      <c r="B32" s="3" t="n"/>
      <c r="C32" s="3" t="n"/>
      <c r="D32" s="3" t="n"/>
      <c r="E32" s="5" t="n"/>
      <c r="F32" s="3" t="n"/>
      <c r="G32" s="8">
        <f>IF(A32&lt;&gt;"",TEXT(A32,"MMMM"),"")</f>
        <v/>
      </c>
      <c r="H32" s="8">
        <f>IF(A32&lt;&gt;"",YEAR(A32),"")</f>
        <v/>
      </c>
    </row>
    <row r="33">
      <c r="A33" s="7" t="n"/>
      <c r="B33" s="3" t="n"/>
      <c r="C33" s="3" t="n"/>
      <c r="D33" s="3" t="n"/>
      <c r="E33" s="5" t="n"/>
      <c r="F33" s="3" t="n"/>
      <c r="G33" s="8">
        <f>IF(A33&lt;&gt;"",TEXT(A33,"MMMM"),"")</f>
        <v/>
      </c>
      <c r="H33" s="8">
        <f>IF(A33&lt;&gt;"",YEAR(A33),"")</f>
        <v/>
      </c>
    </row>
    <row r="34">
      <c r="A34" s="7" t="n"/>
      <c r="B34" s="3" t="n"/>
      <c r="C34" s="3" t="n"/>
      <c r="D34" s="3" t="n"/>
      <c r="E34" s="5" t="n"/>
      <c r="F34" s="3" t="n"/>
      <c r="G34" s="8">
        <f>IF(A34&lt;&gt;"",TEXT(A34,"MMMM"),"")</f>
        <v/>
      </c>
      <c r="H34" s="8">
        <f>IF(A34&lt;&gt;"",YEAR(A34),"")</f>
        <v/>
      </c>
    </row>
    <row r="35">
      <c r="A35" s="7" t="n"/>
      <c r="B35" s="3" t="n"/>
      <c r="C35" s="3" t="n"/>
      <c r="D35" s="3" t="n"/>
      <c r="E35" s="5" t="n"/>
      <c r="F35" s="3" t="n"/>
      <c r="G35" s="8">
        <f>IF(A35&lt;&gt;"",TEXT(A35,"MMMM"),"")</f>
        <v/>
      </c>
      <c r="H35" s="8">
        <f>IF(A35&lt;&gt;"",YEAR(A35),"")</f>
        <v/>
      </c>
    </row>
    <row r="36">
      <c r="A36" s="7" t="n"/>
      <c r="B36" s="3" t="n"/>
      <c r="C36" s="3" t="n"/>
      <c r="D36" s="3" t="n"/>
      <c r="E36" s="5" t="n"/>
      <c r="F36" s="3" t="n"/>
      <c r="G36" s="8">
        <f>IF(A36&lt;&gt;"",TEXT(A36,"MMMM"),"")</f>
        <v/>
      </c>
      <c r="H36" s="8">
        <f>IF(A36&lt;&gt;"",YEAR(A36),"")</f>
        <v/>
      </c>
    </row>
    <row r="37">
      <c r="A37" s="7" t="n"/>
      <c r="B37" s="3" t="n"/>
      <c r="C37" s="3" t="n"/>
      <c r="D37" s="3" t="n"/>
      <c r="E37" s="5" t="n"/>
      <c r="F37" s="3" t="n"/>
      <c r="G37" s="8">
        <f>IF(A37&lt;&gt;"",TEXT(A37,"MMMM"),"")</f>
        <v/>
      </c>
      <c r="H37" s="8">
        <f>IF(A37&lt;&gt;"",YEAR(A37),"")</f>
        <v/>
      </c>
    </row>
    <row r="38">
      <c r="A38" s="7" t="n"/>
      <c r="B38" s="3" t="n"/>
      <c r="C38" s="3" t="n"/>
      <c r="D38" s="3" t="n"/>
      <c r="E38" s="5" t="n"/>
      <c r="F38" s="3" t="n"/>
      <c r="G38" s="8">
        <f>IF(A38&lt;&gt;"",TEXT(A38,"MMMM"),"")</f>
        <v/>
      </c>
      <c r="H38" s="8">
        <f>IF(A38&lt;&gt;"",YEAR(A38),"")</f>
        <v/>
      </c>
    </row>
    <row r="40">
      <c r="A40" s="9" t="inlineStr">
        <is>
          <t>TOTAL GASTOS:</t>
        </is>
      </c>
      <c r="E40" s="10">
        <f>SUM(E5:E38)</f>
        <v/>
      </c>
    </row>
    <row r="41">
      <c r="A41" s="11" t="inlineStr">
        <is>
          <t>DIFERENCIA (Presupuesto - Gastos):</t>
        </is>
      </c>
      <c r="E41" s="12">
        <f>G2-E40</f>
        <v/>
      </c>
    </row>
  </sheetData>
  <mergeCells count="5">
    <mergeCell ref="A1:H1"/>
    <mergeCell ref="A2:B2"/>
    <mergeCell ref="E2:F2"/>
    <mergeCell ref="A40:D40"/>
    <mergeCell ref="A41:D41"/>
  </mergeCells>
  <conditionalFormatting sqref="E41">
    <cfRule type="colorScale" priority="1">
      <colorScale>
        <cfvo type="num" val="-500"/>
        <cfvo type="num" val="0"/>
        <cfvo type="num" val="500"/>
        <color rgb="00F87171"/>
        <color rgb="00FEF3C7"/>
        <color rgb="0086EFAC"/>
      </colorScale>
    </cfRule>
  </conditionalFormatting>
  <dataValidations count="2">
    <dataValidation sqref="B5:B38" showErrorMessage="1" showInputMessage="1" allowBlank="0" type="list">
      <formula1>"Alimentación,Transporte,Vivienda,Salud,Ocio,Ropa,Educación,Otros"</formula1>
    </dataValidation>
    <dataValidation sqref="D5:D38" showErrorMessage="1" showInputMessage="1" allowBlank="0" type="list">
      <formula1>"Efectivo,Tarjeta Débito,Tarjeta Crédito,Transferencia,Bizum"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4" customWidth="1" min="3" max="3"/>
    <col width="18" customWidth="1" min="4" max="4"/>
  </cols>
  <sheetData>
    <row r="1">
      <c r="A1" s="1" t="inlineStr">
        <is>
          <t>RESUMEN DE GASTOS POR CATEGORÍA</t>
        </is>
      </c>
    </row>
    <row r="3">
      <c r="A3" s="6" t="inlineStr">
        <is>
          <t>Categoría</t>
        </is>
      </c>
      <c r="B3" s="6" t="inlineStr">
        <is>
          <t>Total Gastado</t>
        </is>
      </c>
      <c r="C3" s="6" t="inlineStr">
        <is>
          <t>% del Total</t>
        </is>
      </c>
      <c r="D3" s="6" t="inlineStr">
        <is>
          <t>Promedio por Gasto</t>
        </is>
      </c>
    </row>
    <row r="4">
      <c r="A4" s="8" t="inlineStr">
        <is>
          <t>Alimentación</t>
        </is>
      </c>
      <c r="B4" s="13">
        <f>SUMIF('Registro de Gastos'!B:B,A4,'Registro de Gastos'!E:E)</f>
        <v/>
      </c>
      <c r="C4" s="14">
        <f>IF('Registro de Gastos'!E$40&gt;0,B4/'Registro de Gastos'!E$40,0)</f>
        <v/>
      </c>
      <c r="D4" s="13">
        <f>IF(COUNTIF('Registro de Gastos'!B:B,A4)&gt;0,B4/COUNTIF('Registro de Gastos'!B:B,A4),0)</f>
        <v/>
      </c>
    </row>
    <row r="5">
      <c r="A5" s="8" t="inlineStr">
        <is>
          <t>Transporte</t>
        </is>
      </c>
      <c r="B5" s="13">
        <f>SUMIF('Registro de Gastos'!B:B,A5,'Registro de Gastos'!E:E)</f>
        <v/>
      </c>
      <c r="C5" s="14">
        <f>IF('Registro de Gastos'!E$40&gt;0,B5/'Registro de Gastos'!E$40,0)</f>
        <v/>
      </c>
      <c r="D5" s="13">
        <f>IF(COUNTIF('Registro de Gastos'!B:B,A5)&gt;0,B5/COUNTIF('Registro de Gastos'!B:B,A5),0)</f>
        <v/>
      </c>
    </row>
    <row r="6">
      <c r="A6" s="8" t="inlineStr">
        <is>
          <t>Vivienda</t>
        </is>
      </c>
      <c r="B6" s="13">
        <f>SUMIF('Registro de Gastos'!B:B,A6,'Registro de Gastos'!E:E)</f>
        <v/>
      </c>
      <c r="C6" s="14">
        <f>IF('Registro de Gastos'!E$40&gt;0,B6/'Registro de Gastos'!E$40,0)</f>
        <v/>
      </c>
      <c r="D6" s="13">
        <f>IF(COUNTIF('Registro de Gastos'!B:B,A6)&gt;0,B6/COUNTIF('Registro de Gastos'!B:B,A6),0)</f>
        <v/>
      </c>
    </row>
    <row r="7">
      <c r="A7" s="8" t="inlineStr">
        <is>
          <t>Salud</t>
        </is>
      </c>
      <c r="B7" s="13">
        <f>SUMIF('Registro de Gastos'!B:B,A7,'Registro de Gastos'!E:E)</f>
        <v/>
      </c>
      <c r="C7" s="14">
        <f>IF('Registro de Gastos'!E$40&gt;0,B7/'Registro de Gastos'!E$40,0)</f>
        <v/>
      </c>
      <c r="D7" s="13">
        <f>IF(COUNTIF('Registro de Gastos'!B:B,A7)&gt;0,B7/COUNTIF('Registro de Gastos'!B:B,A7),0)</f>
        <v/>
      </c>
    </row>
    <row r="8">
      <c r="A8" s="8" t="inlineStr">
        <is>
          <t>Ocio</t>
        </is>
      </c>
      <c r="B8" s="13">
        <f>SUMIF('Registro de Gastos'!B:B,A8,'Registro de Gastos'!E:E)</f>
        <v/>
      </c>
      <c r="C8" s="14">
        <f>IF('Registro de Gastos'!E$40&gt;0,B8/'Registro de Gastos'!E$40,0)</f>
        <v/>
      </c>
      <c r="D8" s="13">
        <f>IF(COUNTIF('Registro de Gastos'!B:B,A8)&gt;0,B8/COUNTIF('Registro de Gastos'!B:B,A8),0)</f>
        <v/>
      </c>
    </row>
    <row r="9">
      <c r="A9" s="8" t="inlineStr">
        <is>
          <t>Ropa</t>
        </is>
      </c>
      <c r="B9" s="13">
        <f>SUMIF('Registro de Gastos'!B:B,A9,'Registro de Gastos'!E:E)</f>
        <v/>
      </c>
      <c r="C9" s="14">
        <f>IF('Registro de Gastos'!E$40&gt;0,B9/'Registro de Gastos'!E$40,0)</f>
        <v/>
      </c>
      <c r="D9" s="13">
        <f>IF(COUNTIF('Registro de Gastos'!B:B,A9)&gt;0,B9/COUNTIF('Registro de Gastos'!B:B,A9),0)</f>
        <v/>
      </c>
    </row>
    <row r="10">
      <c r="A10" s="8" t="inlineStr">
        <is>
          <t>Educación</t>
        </is>
      </c>
      <c r="B10" s="13">
        <f>SUMIF('Registro de Gastos'!B:B,A10,'Registro de Gastos'!E:E)</f>
        <v/>
      </c>
      <c r="C10" s="14">
        <f>IF('Registro de Gastos'!E$40&gt;0,B10/'Registro de Gastos'!E$40,0)</f>
        <v/>
      </c>
      <c r="D10" s="13">
        <f>IF(COUNTIF('Registro de Gastos'!B:B,A10)&gt;0,B10/COUNTIF('Registro de Gastos'!B:B,A10),0)</f>
        <v/>
      </c>
    </row>
    <row r="11">
      <c r="A11" s="8" t="inlineStr">
        <is>
          <t>Otros</t>
        </is>
      </c>
      <c r="B11" s="13">
        <f>SUMIF('Registro de Gastos'!B:B,A11,'Registro de Gastos'!E:E)</f>
        <v/>
      </c>
      <c r="C11" s="14">
        <f>IF('Registro de Gastos'!E$40&gt;0,B11/'Registro de Gastos'!E$40,0)</f>
        <v/>
      </c>
      <c r="D11" s="13">
        <f>IF(COUNTIF('Registro de Gastos'!B:B,A11)&gt;0,B11/COUNTIF('Registro de Gastos'!B:B,A11),0)</f>
        <v/>
      </c>
    </row>
    <row r="12">
      <c r="A12" s="15" t="inlineStr">
        <is>
          <t>TOTAL</t>
        </is>
      </c>
      <c r="B12" s="10">
        <f>SUM(B4:B11)</f>
        <v/>
      </c>
      <c r="C12" s="16">
        <f>SUM(C4:C11)</f>
        <v/>
      </c>
    </row>
  </sheetData>
  <mergeCells count="1">
    <mergeCell ref="A1:D1"/>
  </mergeCells>
  <conditionalFormatting sqref="B4:B11">
    <cfRule type="dataBar" priority="1">
      <dataBar showValue="1">
        <cfvo type="num" val="0"/>
        <cfvo type="max"/>
        <color rgb="004472C4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7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7" t="inlineStr"/>
    </row>
    <row r="2">
      <c r="A2" s="18" t="inlineStr">
        <is>
          <t>📋 CÓMO USAR ESTA PLANTILLA:</t>
        </is>
      </c>
    </row>
    <row r="3">
      <c r="A3" s="19" t="inlineStr"/>
    </row>
    <row r="4">
      <c r="A4" s="18" t="inlineStr">
        <is>
          <t>1. REGISTRO DE GASTOS:</t>
        </is>
      </c>
    </row>
    <row r="5">
      <c r="A5" s="19" t="inlineStr">
        <is>
          <t xml:space="preserve">   • Ve a la hoja "Registro de Gastos"</t>
        </is>
      </c>
    </row>
    <row r="6">
      <c r="A6" s="19" t="inlineStr">
        <is>
          <t xml:space="preserve">   • Modifica el mes y el presupuesto mensual en la parte superior</t>
        </is>
      </c>
    </row>
    <row r="7">
      <c r="A7" s="19" t="inlineStr">
        <is>
          <t xml:space="preserve">   • Rellena cada gasto en las filas amarillas:</t>
        </is>
      </c>
    </row>
    <row r="8">
      <c r="A8" s="19" t="inlineStr">
        <is>
          <t xml:space="preserve">     - Fecha: Introduce la fecha del gasto</t>
        </is>
      </c>
    </row>
    <row r="9">
      <c r="A9" s="19" t="inlineStr">
        <is>
          <t xml:space="preserve">     - Categoría: Selecciona de la lista desplegable</t>
        </is>
      </c>
    </row>
    <row r="10">
      <c r="A10" s="19" t="inlineStr">
        <is>
          <t xml:space="preserve">     - Descripción: Describe brevemente el gasto</t>
        </is>
      </c>
    </row>
    <row r="11">
      <c r="A11" s="19" t="inlineStr">
        <is>
          <t xml:space="preserve">     - Método Pago: Selecciona de la lista desplegable</t>
        </is>
      </c>
    </row>
    <row r="12">
      <c r="A12" s="19" t="inlineStr">
        <is>
          <t xml:space="preserve">     - Importe: Introduce la cantidad en euros</t>
        </is>
      </c>
    </row>
    <row r="13">
      <c r="A13" s="19" t="inlineStr">
        <is>
          <t xml:space="preserve">     - Notas: Información adicional (opcional)</t>
        </is>
      </c>
    </row>
    <row r="14">
      <c r="A14" s="19" t="inlineStr"/>
    </row>
    <row r="15">
      <c r="A15" s="18" t="inlineStr">
        <is>
          <t>2. TOTALES AUTOMÁTICOS:</t>
        </is>
      </c>
    </row>
    <row r="16">
      <c r="A16" s="19" t="inlineStr">
        <is>
          <t xml:space="preserve">   • El total de gastos se calcula automáticamente</t>
        </is>
      </c>
    </row>
    <row r="17">
      <c r="A17" s="19" t="inlineStr">
        <is>
          <t xml:space="preserve">   • La diferencia con el presupuesto se muestra en colores:</t>
        </is>
      </c>
    </row>
    <row r="18">
      <c r="A18" s="19" t="inlineStr">
        <is>
          <t xml:space="preserve">     - Verde: Te sobra dinero</t>
        </is>
      </c>
    </row>
    <row r="19">
      <c r="A19" s="19" t="inlineStr">
        <is>
          <t xml:space="preserve">     - Amarillo: Estás en el límite</t>
        </is>
      </c>
    </row>
    <row r="20">
      <c r="A20" s="19" t="inlineStr">
        <is>
          <t xml:space="preserve">     - Rojo: Has superado el presupuesto</t>
        </is>
      </c>
    </row>
    <row r="21">
      <c r="A21" s="19" t="inlineStr"/>
    </row>
    <row r="22">
      <c r="A22" s="18" t="inlineStr">
        <is>
          <t>3. RESUMEN POR CATEGORÍA:</t>
        </is>
      </c>
    </row>
    <row r="23">
      <c r="A23" s="19" t="inlineStr">
        <is>
          <t xml:space="preserve">   • Ve a la hoja "Resumen por Categoría"</t>
        </is>
      </c>
    </row>
    <row r="24">
      <c r="A24" s="19" t="inlineStr">
        <is>
          <t xml:space="preserve">   • Verás cuánto gastas en cada categoría</t>
        </is>
      </c>
    </row>
    <row r="25">
      <c r="A25" s="19" t="inlineStr">
        <is>
          <t xml:space="preserve">   • El gráfico te muestra visualmente la distribución</t>
        </is>
      </c>
    </row>
    <row r="26">
      <c r="A26" s="19" t="inlineStr"/>
    </row>
    <row r="27">
      <c r="A27" s="18" t="inlineStr">
        <is>
          <t>4. CONSEJOS:</t>
        </is>
      </c>
    </row>
    <row r="28">
      <c r="A28" s="19" t="inlineStr">
        <is>
          <t xml:space="preserve">   • Registra tus gastos diariamente para no olvidar ninguno</t>
        </is>
      </c>
    </row>
    <row r="29">
      <c r="A29" s="19" t="inlineStr">
        <is>
          <t xml:space="preserve">   • Revisa el resumen cada semana para controlar tus finanzas</t>
        </is>
      </c>
    </row>
    <row r="30">
      <c r="A30" s="19" t="inlineStr">
        <is>
          <t xml:space="preserve">   • Ajusta tu presupuesto según tus necesidades</t>
        </is>
      </c>
    </row>
    <row r="31">
      <c r="A31" s="19" t="inlineStr">
        <is>
          <t xml:space="preserve">   • Puedes crear copias de esta plantilla para diferentes meses</t>
        </is>
      </c>
    </row>
    <row r="32">
      <c r="A32" s="19" t="inlineStr"/>
    </row>
    <row r="33">
      <c r="A33" s="18" t="inlineStr">
        <is>
          <t>📊 Categorías disponibles:</t>
        </is>
      </c>
    </row>
    <row r="34">
      <c r="A34" s="19" t="inlineStr">
        <is>
          <t xml:space="preserve">   Alimentación | Transporte | Vivienda | Salud | Ocio | Ropa | Educación | Otros</t>
        </is>
      </c>
    </row>
    <row r="35">
      <c r="A35" s="19" t="inlineStr"/>
    </row>
    <row r="36">
      <c r="A36" s="18" t="inlineStr">
        <is>
          <t>💳 Métodos de pago:</t>
        </is>
      </c>
    </row>
    <row r="37">
      <c r="A37" s="19" t="inlineStr">
        <is>
          <t xml:space="preserve">   Efectivo | Tarjeta Débito | Tarjeta Crédito | Transferencia | Bizum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2026-01-30T18:53:30Z</dcterms:created>
  <dcterms:modified xmlns:dcterms="http://purl.org/dc/terms/" xmlns:xsi="http://www.w3.org/2001/XMLSchema-instance" xsi:type="dcterms:W3CDTF">2026-01-30T18:53:30Z</dcterms:modified>
</cp:coreProperties>
</file>