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Pes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0.0"/>
    <numFmt numFmtId="167" formatCode="+0.0;-0.0;0.0"/>
  </numFmts>
  <fonts count="8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sz val="11"/>
    </font>
    <font>
      <b val="1"/>
      <color rgb="00FFFFFF"/>
      <sz val="11"/>
    </font>
    <font>
      <b val="1"/>
      <color rgb="00FFFFFF"/>
      <sz val="12"/>
    </font>
    <font>
      <b val="1"/>
    </font>
    <font>
      <b val="1"/>
      <color rgb="00FFFFFF"/>
      <sz val="14"/>
    </font>
    <font>
      <b val="1"/>
      <color rgb="001E3A8A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3" borderId="0" pivotButton="0" quotePrefix="0" xfId="0"/>
    <xf numFmtId="165" fontId="0" fillId="3" borderId="0" pivotButton="0" quotePrefix="0" xfId="0"/>
    <xf numFmtId="0" fontId="3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1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5" fillId="0" borderId="1" pivotButton="0" quotePrefix="0" xfId="0"/>
    <xf numFmtId="166" fontId="2" fillId="4" borderId="1" pivotButton="0" quotePrefix="0" xfId="0"/>
    <xf numFmtId="0" fontId="0" fillId="0" borderId="1" pivotButton="0" quotePrefix="0" xfId="0"/>
    <xf numFmtId="0" fontId="6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del Peso</a:t>
            </a:r>
          </a:p>
        </rich>
      </tx>
    </title>
    <plotArea>
      <lineChart>
        <grouping val="standard"/>
        <ser>
          <idx val="0"/>
          <order val="0"/>
          <tx>
            <strRef>
              <f>'Control de Peso'!B7</f>
            </strRef>
          </tx>
          <spPr>
            <a:ln xmlns:a="http://schemas.openxmlformats.org/drawingml/2006/main" w="25000">
              <a:solidFill>
                <a:srgbClr val="1E3A8A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'Control de Peso'!$A$8:$A$39</f>
            </numRef>
          </cat>
          <val>
            <numRef>
              <f>'Control de Peso'!$B$8:$B$39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Fecha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Peso (kg)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41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7"/>
  <sheetViews>
    <sheetView workbookViewId="0">
      <selection activeCell="A1" sqref="A1"/>
    </sheetView>
  </sheetViews>
  <sheetFormatPr baseColWidth="8" defaultRowHeight="15"/>
  <cols>
    <col width="12" customWidth="1" min="1" max="1"/>
    <col width="11" customWidth="1" min="2" max="2"/>
    <col width="8" customWidth="1" min="3" max="3"/>
    <col width="13" customWidth="1" min="4" max="4"/>
    <col width="13" customWidth="1" min="5" max="5"/>
    <col width="13" customWidth="1" min="6" max="6"/>
    <col width="13" customWidth="1" min="7" max="7"/>
    <col width="30" customWidth="1" min="8" max="8"/>
  </cols>
  <sheetData>
    <row r="1" ht="30" customHeight="1">
      <c r="A1" s="1" t="inlineStr">
        <is>
          <t>CONTROL DE PESO PERSONAL</t>
        </is>
      </c>
    </row>
    <row r="3">
      <c r="A3" s="2" t="inlineStr">
        <is>
          <t>Datos Personales:</t>
        </is>
      </c>
    </row>
    <row r="4">
      <c r="A4" t="inlineStr">
        <is>
          <t>Nombre:</t>
        </is>
      </c>
      <c r="B4" s="3" t="inlineStr">
        <is>
          <t>María García Rodríguez</t>
        </is>
      </c>
      <c r="D4" t="inlineStr">
        <is>
          <t>Altura (cm):</t>
        </is>
      </c>
      <c r="E4" s="3" t="n">
        <v>165</v>
      </c>
      <c r="G4" t="inlineStr">
        <is>
          <t>Edad:</t>
        </is>
      </c>
      <c r="H4" s="3" t="n">
        <v>32</v>
      </c>
    </row>
    <row r="5">
      <c r="A5" t="inlineStr">
        <is>
          <t>Peso Objetivo (kg):</t>
        </is>
      </c>
      <c r="B5" s="3" t="n">
        <v>65</v>
      </c>
      <c r="D5" t="inlineStr">
        <is>
          <t>Fecha Inicio:</t>
        </is>
      </c>
      <c r="E5" s="4" t="n">
        <v>45597</v>
      </c>
    </row>
    <row r="7" ht="35" customHeight="1">
      <c r="A7" s="5" t="inlineStr">
        <is>
          <t>Fecha</t>
        </is>
      </c>
      <c r="B7" s="5" t="inlineStr">
        <is>
          <t>Peso (kg)</t>
        </is>
      </c>
      <c r="C7" s="5" t="inlineStr">
        <is>
          <t>IMC</t>
        </is>
      </c>
      <c r="D7" s="5" t="inlineStr">
        <is>
          <t>Diferencia vs Anterior</t>
        </is>
      </c>
      <c r="E7" s="5" t="inlineStr">
        <is>
          <t>Diferencia vs Objetivo</t>
        </is>
      </c>
      <c r="F7" s="5" t="inlineStr">
        <is>
          <t>Perímetro Cintura (cm)</t>
        </is>
      </c>
      <c r="G7" s="5" t="inlineStr">
        <is>
          <t>Perímetro Cadera (cm)</t>
        </is>
      </c>
      <c r="H7" s="5" t="inlineStr">
        <is>
          <t>Notas</t>
        </is>
      </c>
    </row>
    <row r="8">
      <c r="A8" s="6" t="n">
        <v>45597</v>
      </c>
      <c r="B8" s="7" t="n">
        <v>72.5</v>
      </c>
      <c r="C8" s="8">
        <f>B8/((E$4/100)^2)</f>
        <v/>
      </c>
      <c r="D8" s="9" t="inlineStr">
        <is>
          <t>-</t>
        </is>
      </c>
      <c r="E8" s="10">
        <f>B8-$B$5</f>
        <v/>
      </c>
      <c r="F8" s="11" t="n">
        <v>85</v>
      </c>
      <c r="G8" s="11" t="n">
        <v>102</v>
      </c>
      <c r="H8" s="12" t="inlineStr">
        <is>
          <t>Inicio del programa</t>
        </is>
      </c>
    </row>
    <row r="9">
      <c r="A9" s="6" t="n">
        <v>45604</v>
      </c>
      <c r="B9" s="7" t="n">
        <v>72</v>
      </c>
      <c r="C9" s="8">
        <f>B9/((E$4/100)^2)</f>
        <v/>
      </c>
      <c r="D9" s="10">
        <f>B9-B8</f>
        <v/>
      </c>
      <c r="E9" s="10">
        <f>B9-$B$5</f>
        <v/>
      </c>
      <c r="F9" s="11" t="n">
        <v>84</v>
      </c>
      <c r="G9" s="11" t="n">
        <v>101</v>
      </c>
      <c r="H9" s="12" t="inlineStr">
        <is>
          <t>Semana activa, buen ejercicio</t>
        </is>
      </c>
    </row>
    <row r="10">
      <c r="A10" s="6" t="n">
        <v>45611</v>
      </c>
      <c r="B10" s="7" t="n">
        <v>71.8</v>
      </c>
      <c r="C10" s="8">
        <f>B10/((E$4/100)^2)</f>
        <v/>
      </c>
      <c r="D10" s="10">
        <f>B10-B9</f>
        <v/>
      </c>
      <c r="E10" s="10">
        <f>B10-$B$5</f>
        <v/>
      </c>
      <c r="F10" s="11" t="n">
        <v>84</v>
      </c>
      <c r="G10" s="11" t="n">
        <v>101</v>
      </c>
      <c r="H10" s="12" t="inlineStr">
        <is>
          <t>Fin de semana con excesos</t>
        </is>
      </c>
    </row>
    <row r="11">
      <c r="A11" s="6" t="n">
        <v>45618</v>
      </c>
      <c r="B11" s="7" t="n">
        <v>72.2</v>
      </c>
      <c r="C11" s="8">
        <f>B11/((E$4/100)^2)</f>
        <v/>
      </c>
      <c r="D11" s="10">
        <f>B11-B10</f>
        <v/>
      </c>
      <c r="E11" s="10">
        <f>B11-$B$5</f>
        <v/>
      </c>
      <c r="F11" s="11" t="n">
        <v>84</v>
      </c>
      <c r="G11" s="11" t="n">
        <v>101</v>
      </c>
      <c r="H11" s="12" t="inlineStr">
        <is>
          <t>Retomando rutina</t>
        </is>
      </c>
    </row>
    <row r="12">
      <c r="A12" s="6" t="n">
        <v>45625</v>
      </c>
      <c r="B12" s="7" t="n">
        <v>71.5</v>
      </c>
      <c r="C12" s="8">
        <f>B12/((E$4/100)^2)</f>
        <v/>
      </c>
      <c r="D12" s="10">
        <f>B12-B11</f>
        <v/>
      </c>
      <c r="E12" s="10">
        <f>B12-$B$5</f>
        <v/>
      </c>
      <c r="F12" s="11" t="n">
        <v>83</v>
      </c>
      <c r="G12" s="11" t="n">
        <v>100</v>
      </c>
      <c r="H12" s="12" t="inlineStr">
        <is>
          <t>Muy motivada esta semana</t>
        </is>
      </c>
    </row>
    <row r="13">
      <c r="A13" s="6" t="n">
        <v>45632</v>
      </c>
      <c r="B13" s="7" t="n">
        <v>71</v>
      </c>
      <c r="C13" s="8">
        <f>B13/((E$4/100)^2)</f>
        <v/>
      </c>
      <c r="D13" s="10">
        <f>B13-B12</f>
        <v/>
      </c>
      <c r="E13" s="10">
        <f>B13-$B$5</f>
        <v/>
      </c>
      <c r="F13" s="11" t="n">
        <v>83</v>
      </c>
      <c r="G13" s="11" t="n">
        <v>100</v>
      </c>
      <c r="H13" s="12" t="inlineStr">
        <is>
          <t>Periodo menstrual</t>
        </is>
      </c>
    </row>
    <row r="14">
      <c r="A14" s="6" t="n">
        <v>45639</v>
      </c>
      <c r="B14" s="7" t="n">
        <v>70.8</v>
      </c>
      <c r="C14" s="8">
        <f>B14/((E$4/100)^2)</f>
        <v/>
      </c>
      <c r="D14" s="10">
        <f>B14-B13</f>
        <v/>
      </c>
      <c r="E14" s="10">
        <f>B14-$B$5</f>
        <v/>
      </c>
      <c r="F14" s="11" t="n">
        <v>82</v>
      </c>
      <c r="G14" s="11" t="n">
        <v>99</v>
      </c>
      <c r="H14" s="12" t="inlineStr">
        <is>
          <t>Vacaciones</t>
        </is>
      </c>
    </row>
    <row r="15">
      <c r="A15" s="6" t="n">
        <v>45646</v>
      </c>
      <c r="B15" s="7" t="n">
        <v>70.5</v>
      </c>
      <c r="C15" s="8">
        <f>B15/((E$4/100)^2)</f>
        <v/>
      </c>
      <c r="D15" s="10">
        <f>B15-B14</f>
        <v/>
      </c>
      <c r="E15" s="10">
        <f>B15-$B$5</f>
        <v/>
      </c>
      <c r="F15" s="11" t="n">
        <v>82</v>
      </c>
      <c r="G15" s="11" t="n">
        <v>99</v>
      </c>
      <c r="H15" s="12" t="inlineStr">
        <is>
          <t>Vuelta a la normalidad</t>
        </is>
      </c>
    </row>
    <row r="16">
      <c r="A16" s="6" t="n">
        <v>45653</v>
      </c>
      <c r="B16" s="7" t="n">
        <v>70.2</v>
      </c>
      <c r="C16" s="8">
        <f>B16/((E$4/100)^2)</f>
        <v/>
      </c>
      <c r="D16" s="10">
        <f>B16-B15</f>
        <v/>
      </c>
      <c r="E16" s="10">
        <f>B16-$B$5</f>
        <v/>
      </c>
      <c r="F16" s="11" t="n">
        <v>81</v>
      </c>
      <c r="G16" s="11" t="n">
        <v>98</v>
      </c>
      <c r="H16" s="12" t="inlineStr">
        <is>
          <t>Aumenté cardio</t>
        </is>
      </c>
    </row>
    <row r="17">
      <c r="A17" s="6" t="n">
        <v>45660</v>
      </c>
      <c r="B17" s="7" t="n">
        <v>69.8</v>
      </c>
      <c r="C17" s="8">
        <f>B17/((E$4/100)^2)</f>
        <v/>
      </c>
      <c r="D17" s="10">
        <f>B17-B16</f>
        <v/>
      </c>
      <c r="E17" s="10">
        <f>B17-$B$5</f>
        <v/>
      </c>
      <c r="F17" s="11" t="n">
        <v>81</v>
      </c>
      <c r="G17" s="11" t="n">
        <v>98</v>
      </c>
      <c r="H17" s="12" t="inlineStr">
        <is>
          <t>Dieta más estricta</t>
        </is>
      </c>
    </row>
    <row r="18">
      <c r="A18" s="6" t="n">
        <v>45667</v>
      </c>
      <c r="B18" s="7" t="n">
        <v>69.5</v>
      </c>
      <c r="C18" s="8">
        <f>B18/((E$4/100)^2)</f>
        <v/>
      </c>
      <c r="D18" s="10">
        <f>B18-B17</f>
        <v/>
      </c>
      <c r="E18" s="10">
        <f>B18-$B$5</f>
        <v/>
      </c>
      <c r="F18" s="11" t="n">
        <v>80</v>
      </c>
      <c r="G18" s="11" t="n">
        <v>97</v>
      </c>
      <c r="H18" s="12" t="inlineStr">
        <is>
          <t>Me siento genial</t>
        </is>
      </c>
    </row>
    <row r="19">
      <c r="A19" s="6" t="n">
        <v>45674</v>
      </c>
      <c r="B19" s="7" t="n">
        <v>69.3</v>
      </c>
      <c r="C19" s="8">
        <f>B19/((E$4/100)^2)</f>
        <v/>
      </c>
      <c r="D19" s="10">
        <f>B19-B18</f>
        <v/>
      </c>
      <c r="E19" s="10">
        <f>B19-$B$5</f>
        <v/>
      </c>
      <c r="F19" s="11" t="n">
        <v>80</v>
      </c>
      <c r="G19" s="11" t="n">
        <v>97</v>
      </c>
      <c r="H19" s="12" t="inlineStr">
        <is>
          <t>Mantener el ritmo</t>
        </is>
      </c>
    </row>
    <row r="20">
      <c r="A20" s="13" t="n"/>
      <c r="B20" s="7" t="n"/>
      <c r="C20" s="8">
        <f>IF(B20&lt;&gt;"",B20/((E$4/100)^2),"")</f>
        <v/>
      </c>
      <c r="D20" s="10">
        <f>IF(B20&lt;&gt;"",B20-B19,"")</f>
        <v/>
      </c>
      <c r="E20" s="10">
        <f>IF(B20&lt;&gt;"",B20-$B$5,"")</f>
        <v/>
      </c>
      <c r="F20" s="11" t="n"/>
      <c r="G20" s="11" t="n"/>
      <c r="H20" s="12" t="n"/>
    </row>
    <row r="21">
      <c r="A21" s="13" t="n"/>
      <c r="B21" s="7" t="n"/>
      <c r="C21" s="8">
        <f>IF(B21&lt;&gt;"",B21/((E$4/100)^2),"")</f>
        <v/>
      </c>
      <c r="D21" s="10">
        <f>IF(B21&lt;&gt;"",B21-B20,"")</f>
        <v/>
      </c>
      <c r="E21" s="10">
        <f>IF(B21&lt;&gt;"",B21-$B$5,"")</f>
        <v/>
      </c>
      <c r="F21" s="11" t="n"/>
      <c r="G21" s="11" t="n"/>
      <c r="H21" s="12" t="n"/>
    </row>
    <row r="22">
      <c r="A22" s="13" t="n"/>
      <c r="B22" s="7" t="n"/>
      <c r="C22" s="8">
        <f>IF(B22&lt;&gt;"",B22/((E$4/100)^2),"")</f>
        <v/>
      </c>
      <c r="D22" s="10">
        <f>IF(B22&lt;&gt;"",B22-B21,"")</f>
        <v/>
      </c>
      <c r="E22" s="10">
        <f>IF(B22&lt;&gt;"",B22-$B$5,"")</f>
        <v/>
      </c>
      <c r="F22" s="11" t="n"/>
      <c r="G22" s="11" t="n"/>
      <c r="H22" s="12" t="n"/>
    </row>
    <row r="23">
      <c r="A23" s="13" t="n"/>
      <c r="B23" s="7" t="n"/>
      <c r="C23" s="8">
        <f>IF(B23&lt;&gt;"",B23/((E$4/100)^2),"")</f>
        <v/>
      </c>
      <c r="D23" s="10">
        <f>IF(B23&lt;&gt;"",B23-B22,"")</f>
        <v/>
      </c>
      <c r="E23" s="10">
        <f>IF(B23&lt;&gt;"",B23-$B$5,"")</f>
        <v/>
      </c>
      <c r="F23" s="11" t="n"/>
      <c r="G23" s="11" t="n"/>
      <c r="H23" s="12" t="n"/>
    </row>
    <row r="24">
      <c r="A24" s="13" t="n"/>
      <c r="B24" s="7" t="n"/>
      <c r="C24" s="8">
        <f>IF(B24&lt;&gt;"",B24/((E$4/100)^2),"")</f>
        <v/>
      </c>
      <c r="D24" s="10">
        <f>IF(B24&lt;&gt;"",B24-B23,"")</f>
        <v/>
      </c>
      <c r="E24" s="10">
        <f>IF(B24&lt;&gt;"",B24-$B$5,"")</f>
        <v/>
      </c>
      <c r="F24" s="11" t="n"/>
      <c r="G24" s="11" t="n"/>
      <c r="H24" s="12" t="n"/>
    </row>
    <row r="25">
      <c r="A25" s="13" t="n"/>
      <c r="B25" s="7" t="n"/>
      <c r="C25" s="8">
        <f>IF(B25&lt;&gt;"",B25/((E$4/100)^2),"")</f>
        <v/>
      </c>
      <c r="D25" s="10">
        <f>IF(B25&lt;&gt;"",B25-B24,"")</f>
        <v/>
      </c>
      <c r="E25" s="10">
        <f>IF(B25&lt;&gt;"",B25-$B$5,"")</f>
        <v/>
      </c>
      <c r="F25" s="11" t="n"/>
      <c r="G25" s="11" t="n"/>
      <c r="H25" s="12" t="n"/>
    </row>
    <row r="26">
      <c r="A26" s="13" t="n"/>
      <c r="B26" s="7" t="n"/>
      <c r="C26" s="8">
        <f>IF(B26&lt;&gt;"",B26/((E$4/100)^2),"")</f>
        <v/>
      </c>
      <c r="D26" s="10">
        <f>IF(B26&lt;&gt;"",B26-B25,"")</f>
        <v/>
      </c>
      <c r="E26" s="10">
        <f>IF(B26&lt;&gt;"",B26-$B$5,"")</f>
        <v/>
      </c>
      <c r="F26" s="11" t="n"/>
      <c r="G26" s="11" t="n"/>
      <c r="H26" s="12" t="n"/>
    </row>
    <row r="27">
      <c r="A27" s="13" t="n"/>
      <c r="B27" s="7" t="n"/>
      <c r="C27" s="8">
        <f>IF(B27&lt;&gt;"",B27/((E$4/100)^2),"")</f>
        <v/>
      </c>
      <c r="D27" s="10">
        <f>IF(B27&lt;&gt;"",B27-B26,"")</f>
        <v/>
      </c>
      <c r="E27" s="10">
        <f>IF(B27&lt;&gt;"",B27-$B$5,"")</f>
        <v/>
      </c>
      <c r="F27" s="11" t="n"/>
      <c r="G27" s="11" t="n"/>
      <c r="H27" s="12" t="n"/>
    </row>
    <row r="28">
      <c r="A28" s="13" t="n"/>
      <c r="B28" s="7" t="n"/>
      <c r="C28" s="8">
        <f>IF(B28&lt;&gt;"",B28/((E$4/100)^2),"")</f>
        <v/>
      </c>
      <c r="D28" s="10">
        <f>IF(B28&lt;&gt;"",B28-B27,"")</f>
        <v/>
      </c>
      <c r="E28" s="10">
        <f>IF(B28&lt;&gt;"",B28-$B$5,"")</f>
        <v/>
      </c>
      <c r="F28" s="11" t="n"/>
      <c r="G28" s="11" t="n"/>
      <c r="H28" s="12" t="n"/>
    </row>
    <row r="29">
      <c r="A29" s="13" t="n"/>
      <c r="B29" s="7" t="n"/>
      <c r="C29" s="8">
        <f>IF(B29&lt;&gt;"",B29/((E$4/100)^2),"")</f>
        <v/>
      </c>
      <c r="D29" s="10">
        <f>IF(B29&lt;&gt;"",B29-B28,"")</f>
        <v/>
      </c>
      <c r="E29" s="10">
        <f>IF(B29&lt;&gt;"",B29-$B$5,"")</f>
        <v/>
      </c>
      <c r="F29" s="11" t="n"/>
      <c r="G29" s="11" t="n"/>
      <c r="H29" s="12" t="n"/>
    </row>
    <row r="30">
      <c r="A30" s="13" t="n"/>
      <c r="B30" s="7" t="n"/>
      <c r="C30" s="8">
        <f>IF(B30&lt;&gt;"",B30/((E$4/100)^2),"")</f>
        <v/>
      </c>
      <c r="D30" s="10">
        <f>IF(B30&lt;&gt;"",B30-B29,"")</f>
        <v/>
      </c>
      <c r="E30" s="10">
        <f>IF(B30&lt;&gt;"",B30-$B$5,"")</f>
        <v/>
      </c>
      <c r="F30" s="11" t="n"/>
      <c r="G30" s="11" t="n"/>
      <c r="H30" s="12" t="n"/>
    </row>
    <row r="31">
      <c r="A31" s="13" t="n"/>
      <c r="B31" s="7" t="n"/>
      <c r="C31" s="8">
        <f>IF(B31&lt;&gt;"",B31/((E$4/100)^2),"")</f>
        <v/>
      </c>
      <c r="D31" s="10">
        <f>IF(B31&lt;&gt;"",B31-B30,"")</f>
        <v/>
      </c>
      <c r="E31" s="10">
        <f>IF(B31&lt;&gt;"",B31-$B$5,"")</f>
        <v/>
      </c>
      <c r="F31" s="11" t="n"/>
      <c r="G31" s="11" t="n"/>
      <c r="H31" s="12" t="n"/>
    </row>
    <row r="32">
      <c r="A32" s="13" t="n"/>
      <c r="B32" s="7" t="n"/>
      <c r="C32" s="8">
        <f>IF(B32&lt;&gt;"",B32/((E$4/100)^2),"")</f>
        <v/>
      </c>
      <c r="D32" s="10">
        <f>IF(B32&lt;&gt;"",B32-B31,"")</f>
        <v/>
      </c>
      <c r="E32" s="10">
        <f>IF(B32&lt;&gt;"",B32-$B$5,"")</f>
        <v/>
      </c>
      <c r="F32" s="11" t="n"/>
      <c r="G32" s="11" t="n"/>
      <c r="H32" s="12" t="n"/>
    </row>
    <row r="33">
      <c r="A33" s="13" t="n"/>
      <c r="B33" s="7" t="n"/>
      <c r="C33" s="8">
        <f>IF(B33&lt;&gt;"",B33/((E$4/100)^2),"")</f>
        <v/>
      </c>
      <c r="D33" s="10">
        <f>IF(B33&lt;&gt;"",B33-B32,"")</f>
        <v/>
      </c>
      <c r="E33" s="10">
        <f>IF(B33&lt;&gt;"",B33-$B$5,"")</f>
        <v/>
      </c>
      <c r="F33" s="11" t="n"/>
      <c r="G33" s="11" t="n"/>
      <c r="H33" s="12" t="n"/>
    </row>
    <row r="34">
      <c r="A34" s="13" t="n"/>
      <c r="B34" s="7" t="n"/>
      <c r="C34" s="8">
        <f>IF(B34&lt;&gt;"",B34/((E$4/100)^2),"")</f>
        <v/>
      </c>
      <c r="D34" s="10">
        <f>IF(B34&lt;&gt;"",B34-B33,"")</f>
        <v/>
      </c>
      <c r="E34" s="10">
        <f>IF(B34&lt;&gt;"",B34-$B$5,"")</f>
        <v/>
      </c>
      <c r="F34" s="11" t="n"/>
      <c r="G34" s="11" t="n"/>
      <c r="H34" s="12" t="n"/>
    </row>
    <row r="35">
      <c r="A35" s="13" t="n"/>
      <c r="B35" s="7" t="n"/>
      <c r="C35" s="8">
        <f>IF(B35&lt;&gt;"",B35/((E$4/100)^2),"")</f>
        <v/>
      </c>
      <c r="D35" s="10">
        <f>IF(B35&lt;&gt;"",B35-B34,"")</f>
        <v/>
      </c>
      <c r="E35" s="10">
        <f>IF(B35&lt;&gt;"",B35-$B$5,"")</f>
        <v/>
      </c>
      <c r="F35" s="11" t="n"/>
      <c r="G35" s="11" t="n"/>
      <c r="H35" s="12" t="n"/>
    </row>
    <row r="36">
      <c r="A36" s="13" t="n"/>
      <c r="B36" s="7" t="n"/>
      <c r="C36" s="8">
        <f>IF(B36&lt;&gt;"",B36/((E$4/100)^2),"")</f>
        <v/>
      </c>
      <c r="D36" s="10">
        <f>IF(B36&lt;&gt;"",B36-B35,"")</f>
        <v/>
      </c>
      <c r="E36" s="10">
        <f>IF(B36&lt;&gt;"",B36-$B$5,"")</f>
        <v/>
      </c>
      <c r="F36" s="11" t="n"/>
      <c r="G36" s="11" t="n"/>
      <c r="H36" s="12" t="n"/>
    </row>
    <row r="37">
      <c r="A37" s="13" t="n"/>
      <c r="B37" s="7" t="n"/>
      <c r="C37" s="8">
        <f>IF(B37&lt;&gt;"",B37/((E$4/100)^2),"")</f>
        <v/>
      </c>
      <c r="D37" s="10">
        <f>IF(B37&lt;&gt;"",B37-B36,"")</f>
        <v/>
      </c>
      <c r="E37" s="10">
        <f>IF(B37&lt;&gt;"",B37-$B$5,"")</f>
        <v/>
      </c>
      <c r="F37" s="11" t="n"/>
      <c r="G37" s="11" t="n"/>
      <c r="H37" s="12" t="n"/>
    </row>
    <row r="38">
      <c r="A38" s="13" t="n"/>
      <c r="B38" s="7" t="n"/>
      <c r="C38" s="8">
        <f>IF(B38&lt;&gt;"",B38/((E$4/100)^2),"")</f>
        <v/>
      </c>
      <c r="D38" s="10">
        <f>IF(B38&lt;&gt;"",B38-B37,"")</f>
        <v/>
      </c>
      <c r="E38" s="10">
        <f>IF(B38&lt;&gt;"",B38-$B$5,"")</f>
        <v/>
      </c>
      <c r="F38" s="11" t="n"/>
      <c r="G38" s="11" t="n"/>
      <c r="H38" s="12" t="n"/>
    </row>
    <row r="39">
      <c r="A39" s="13" t="n"/>
      <c r="B39" s="7" t="n"/>
      <c r="C39" s="8">
        <f>IF(B39&lt;&gt;"",B39/((E$4/100)^2),"")</f>
        <v/>
      </c>
      <c r="D39" s="10">
        <f>IF(B39&lt;&gt;"",B39-B38,"")</f>
        <v/>
      </c>
      <c r="E39" s="10">
        <f>IF(B39&lt;&gt;"",B39-$B$5,"")</f>
        <v/>
      </c>
      <c r="F39" s="11" t="n"/>
      <c r="G39" s="11" t="n"/>
      <c r="H39" s="12" t="n"/>
    </row>
    <row r="42">
      <c r="A42" s="14" t="inlineStr">
        <is>
          <t>ESTADÍSTICAS</t>
        </is>
      </c>
    </row>
    <row r="43">
      <c r="A43" s="15" t="inlineStr">
        <is>
          <t>Peso Inicial:</t>
        </is>
      </c>
      <c r="B43" s="16">
        <f>B8</f>
        <v/>
      </c>
      <c r="C43" s="17" t="inlineStr">
        <is>
          <t>kg</t>
        </is>
      </c>
    </row>
    <row r="44">
      <c r="A44" s="15" t="inlineStr">
        <is>
          <t>Peso Actual:</t>
        </is>
      </c>
      <c r="B44" s="16">
        <f>B19</f>
        <v/>
      </c>
      <c r="C44" s="17" t="inlineStr">
        <is>
          <t>kg</t>
        </is>
      </c>
    </row>
    <row r="45">
      <c r="A45" s="15" t="inlineStr">
        <is>
          <t>Peso Perdido:</t>
        </is>
      </c>
      <c r="B45" s="16">
        <f>B8-B19</f>
        <v/>
      </c>
      <c r="C45" s="17" t="inlineStr">
        <is>
          <t>kg</t>
        </is>
      </c>
    </row>
    <row r="46">
      <c r="A46" s="15" t="inlineStr">
        <is>
          <t>IMC Actual:</t>
        </is>
      </c>
      <c r="B46" s="16">
        <f>C19</f>
        <v/>
      </c>
      <c r="C46" s="17" t="inlineStr"/>
    </row>
    <row r="47">
      <c r="A47" s="15" t="inlineStr">
        <is>
          <t>Faltan para Objetivo:</t>
        </is>
      </c>
      <c r="B47" s="16">
        <f>B19-$B$5</f>
        <v/>
      </c>
      <c r="C47" s="17" t="inlineStr">
        <is>
          <t>kg</t>
        </is>
      </c>
    </row>
  </sheetData>
  <mergeCells count="2">
    <mergeCell ref="A1:H1"/>
    <mergeCell ref="A42:D42"/>
  </mergeCells>
  <conditionalFormatting sqref="B8:B39">
    <cfRule type="colorScale" priority="1">
      <colorScale>
        <cfvo type="num" val="65"/>
        <cfvo type="num" val="70"/>
        <cfvo type="num" val="75"/>
        <color rgb="0090EE90"/>
        <color rgb="00FFFF00"/>
        <color rgb="00FF6B6B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18" t="inlineStr">
        <is>
          <t>INSTRUCCIONES DE USO</t>
        </is>
      </c>
    </row>
    <row r="2" ht="18" customHeight="1">
      <c r="A2" s="19" t="inlineStr"/>
    </row>
    <row r="3" ht="18" customHeight="1"/>
    <row r="4" ht="18" customHeight="1"/>
    <row r="5" ht="30" customHeight="1"/>
    <row r="6" ht="30" customHeight="1"/>
    <row r="7" ht="30" customHeight="1"/>
    <row r="8" ht="18" customHeight="1"/>
    <row r="9" ht="18" customHeight="1"/>
    <row r="10" ht="30" customHeight="1"/>
    <row r="11" ht="18" customHeight="1"/>
    <row r="12" ht="18" customHeight="1"/>
    <row r="13" ht="30" customHeight="1"/>
    <row r="14" ht="18" customHeight="1"/>
    <row r="15" ht="18" customHeight="1"/>
    <row r="16" ht="30" customHeight="1"/>
    <row r="17" ht="30" customHeight="1"/>
    <row r="18" ht="18" customHeight="1"/>
    <row r="19" ht="18" customHeight="1"/>
    <row r="20" ht="30" customHeight="1"/>
    <row r="21" ht="18" customHeight="1"/>
    <row r="22" ht="30" customHeight="1"/>
    <row r="23" ht="18" customHeight="1"/>
    <row r="24" ht="18" customHeight="1"/>
    <row r="25" ht="30" customHeight="1"/>
    <row r="26" ht="30" customHeight="1"/>
    <row r="27" ht="30" customHeight="1"/>
    <row r="28" ht="30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30" customHeight="1"/>
    <row r="38" ht="30" customHeight="1"/>
    <row r="39" ht="30" customHeight="1">
      <c r="A39" s="19" t="inlineStr">
        <is>
          <t xml:space="preserve">   • El IMC es solo un indicador, no define tu salud completamente</t>
        </is>
      </c>
    </row>
    <row r="40" ht="18" customHeight="1">
      <c r="A40" s="19" t="inlineStr"/>
    </row>
    <row r="41" ht="18" customHeight="1">
      <c r="A41" s="19" t="inlineStr">
        <is>
          <t>✨ ¡Mucho ánimo en tu proceso! Cada paso cuenta. ✨</t>
        </is>
      </c>
    </row>
  </sheetData>
  <mergeCells count="2">
    <mergeCell ref="A1:D1"/>
    <mergeCell ref="A2:D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2026-01-30T18:41:55Z</dcterms:created>
  <dcterms:modified xmlns:dcterms="http://purl.org/dc/terms/" xmlns:xsi="http://www.w3.org/2001/XMLSchema-instance" xsi:type="dcterms:W3CDTF">2026-01-30T18:41:55Z</dcterms:modified>
</cp:coreProperties>
</file>