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lientes" sheetId="2" state="visible" r:id="rId2"/>
    <sheet xmlns:r="http://schemas.openxmlformats.org/officeDocument/2006/relationships" name="Oportunidades" sheetId="3" state="visible" r:id="rId3"/>
    <sheet xmlns:r="http://schemas.openxmlformats.org/officeDocument/2006/relationships" name="Seguimiento" sheetId="4" state="visible" r:id="rId4"/>
    <sheet xmlns:r="http://schemas.openxmlformats.org/officeDocument/2006/relationships" name="Instruccion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0&quot;%&quot;"/>
    <numFmt numFmtId="167" formatCode="HH:MM"/>
    <numFmt numFmtId="168" formatCode="#,##0.00 &quot;€&quot;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3A8A"/>
      <sz val="18"/>
    </font>
    <font>
      <b val="1"/>
      <sz val="13"/>
    </font>
    <font>
      <b val="1"/>
    </font>
    <font>
      <b val="1"/>
      <color rgb="001E3A8A"/>
      <sz val="16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2" fillId="0" borderId="0" applyAlignment="1" pivotButton="0" quotePrefix="0" xfId="0">
      <alignment horizontal="center" vertical="center"/>
    </xf>
    <xf numFmtId="0" fontId="1" fillId="2" borderId="0" pivotButton="0" quotePrefix="0" xfId="0"/>
    <xf numFmtId="0" fontId="0" fillId="0" borderId="1" pivotButton="0" quotePrefix="0" xfId="0"/>
    <xf numFmtId="0" fontId="4" fillId="4" borderId="1" applyAlignment="1" pivotButton="0" quotePrefix="0" xfId="0">
      <alignment horizontal="center" vertical="center"/>
    </xf>
    <xf numFmtId="168" fontId="4" fillId="4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Clientes por Estado</a:t>
            </a:r>
          </a:p>
        </rich>
      </tx>
    </title>
    <plotArea>
      <pieChart>
        <varyColors val="1"/>
        <ser>
          <idx val="0"/>
          <order val="0"/>
          <tx>
            <strRef>
              <f>'Clientes'!G1</f>
            </strRef>
          </tx>
          <spPr>
            <a:ln xmlns:a="http://schemas.openxmlformats.org/drawingml/2006/main">
              <a:prstDash val="solid"/>
            </a:ln>
          </spPr>
          <val>
            <numRef>
              <f>'Clientes'!$G$2:$G$11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de Oportunidades por Fase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'Oportunidades'!E1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'Oportunidades'!$D$2:$D$9</f>
            </numRef>
          </cat>
          <val>
            <numRef>
              <f>'Oportunidades'!$E$2:$E$9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Fase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43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13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3" customWidth="1" min="3" max="3"/>
    <col width="25" customWidth="1" min="4" max="4"/>
    <col width="18" customWidth="1" min="5" max="5"/>
  </cols>
  <sheetData>
    <row r="1">
      <c r="A1" s="1" t="inlineStr">
        <is>
          <t>DASHBOARD CRM</t>
        </is>
      </c>
    </row>
    <row r="3">
      <c r="A3" s="2" t="inlineStr">
        <is>
          <t>RESUMEN DE CLIENTES</t>
        </is>
      </c>
      <c r="D3" s="2" t="inlineStr">
        <is>
          <t>OPORTUNIDADES</t>
        </is>
      </c>
    </row>
    <row r="4">
      <c r="A4" s="3" t="inlineStr">
        <is>
          <t>Total Clientes:</t>
        </is>
      </c>
      <c r="B4" s="4">
        <f>COUNTA(Clientes!A2:A1000)</f>
        <v/>
      </c>
      <c r="D4" s="3" t="inlineStr">
        <is>
          <t>Total Oportunidades:</t>
        </is>
      </c>
      <c r="E4" s="4">
        <f>COUNTA(Oportunidades!A2:A1000)</f>
        <v/>
      </c>
    </row>
    <row r="5">
      <c r="A5" s="3" t="inlineStr">
        <is>
          <t>Clientes Activos:</t>
        </is>
      </c>
      <c r="B5" s="4">
        <f>COUNTIF(Clientes!G:G,"Cliente Activo")</f>
        <v/>
      </c>
      <c r="D5" s="3" t="inlineStr">
        <is>
          <t>Valor Total Pipeline:</t>
        </is>
      </c>
      <c r="E5" s="5">
        <f>SUM(Oportunidades!E:E)</f>
        <v/>
      </c>
    </row>
    <row r="6">
      <c r="A6" s="3" t="inlineStr">
        <is>
          <t>Leads Calientes:</t>
        </is>
      </c>
      <c r="B6" s="4">
        <f>COUNTIF(Clientes!G:G,"Lead Caliente")</f>
        <v/>
      </c>
      <c r="D6" s="3" t="inlineStr">
        <is>
          <t>Valor Ponderado:</t>
        </is>
      </c>
      <c r="E6" s="5">
        <f>SUMPRODUCT(Oportunidades!E:E,Oportunidades!F:F)/100</f>
        <v/>
      </c>
    </row>
    <row r="7">
      <c r="A7" s="3" t="inlineStr">
        <is>
          <t>Leads Fríos:</t>
        </is>
      </c>
      <c r="B7" s="4">
        <f>COUNTIF(Clientes!G:G,"Lead Frío")</f>
        <v/>
      </c>
      <c r="D7" s="3" t="inlineStr">
        <is>
          <t>Ticket Medio:</t>
        </is>
      </c>
      <c r="E7" s="5">
        <f>AVERAGE(Oportunidades!E:E)</f>
        <v/>
      </c>
    </row>
    <row r="9">
      <c r="A9" s="2" t="inlineStr">
        <is>
          <t>ACTIVIDAD RECIENTE</t>
        </is>
      </c>
    </row>
    <row r="10">
      <c r="A10" s="3" t="inlineStr">
        <is>
          <t>Contactos este mes:</t>
        </is>
      </c>
      <c r="B10" s="4">
        <f>COUNTIFS(Seguimiento!A:A,"&gt;="&amp;DATE(YEAR(TODAY()),MONTH(TODAY()),1))</f>
        <v/>
      </c>
    </row>
    <row r="11">
      <c r="A11" s="3" t="inlineStr">
        <is>
          <t>Reuniones programadas:</t>
        </is>
      </c>
      <c r="B11" s="4">
        <f>COUNTIFS(Seguimiento!D:D,"Reunión",Seguimiento!I:I,"&gt;="&amp;TODAY())</f>
        <v/>
      </c>
    </row>
    <row r="12">
      <c r="A12" s="3" t="inlineStr">
        <is>
          <t>Pendientes seguimiento:</t>
        </is>
      </c>
      <c r="B12" s="4">
        <f>COUNTIFS(Seguimiento!I:I,"&lt;"&amp;TODAY())</f>
        <v/>
      </c>
    </row>
  </sheetData>
  <mergeCells count="4">
    <mergeCell ref="A1:E1"/>
    <mergeCell ref="A3:B3"/>
    <mergeCell ref="D3:E3"/>
    <mergeCell ref="A9:B9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1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35" customWidth="1" min="4" max="4"/>
    <col width="15" customWidth="1" min="5" max="5"/>
    <col width="12" customWidth="1" min="6" max="6"/>
    <col width="18" customWidth="1" min="7" max="7"/>
    <col width="14" customWidth="1" min="8" max="8"/>
    <col width="18" customWidth="1" min="9" max="9"/>
    <col width="18" customWidth="1" min="10" max="10"/>
    <col width="35" customWidth="1" min="11" max="11"/>
  </cols>
  <sheetData>
    <row r="1">
      <c r="A1" s="6" t="inlineStr">
        <is>
          <t>ID</t>
        </is>
      </c>
      <c r="B1" s="6" t="inlineStr">
        <is>
          <t>Nombre Completo</t>
        </is>
      </c>
      <c r="C1" s="6" t="inlineStr">
        <is>
          <t>Empresa</t>
        </is>
      </c>
      <c r="D1" s="6" t="inlineStr">
        <is>
          <t>Email</t>
        </is>
      </c>
      <c r="E1" s="6" t="inlineStr">
        <is>
          <t>Teléfono</t>
        </is>
      </c>
      <c r="F1" s="6" t="inlineStr">
        <is>
          <t>Ciudad</t>
        </is>
      </c>
      <c r="G1" s="6" t="inlineStr">
        <is>
          <t>Estado</t>
        </is>
      </c>
      <c r="H1" s="6" t="inlineStr">
        <is>
          <t>Fecha Alta</t>
        </is>
      </c>
      <c r="I1" s="6" t="inlineStr">
        <is>
          <t>Última Interacción</t>
        </is>
      </c>
      <c r="J1" s="6" t="inlineStr">
        <is>
          <t>Valor Potencial €</t>
        </is>
      </c>
      <c r="K1" s="6" t="inlineStr">
        <is>
          <t>Notas</t>
        </is>
      </c>
    </row>
    <row r="2">
      <c r="A2" s="7" t="n">
        <v>1</v>
      </c>
      <c r="B2" s="8" t="inlineStr">
        <is>
          <t>María García López</t>
        </is>
      </c>
      <c r="C2" s="8" t="inlineStr">
        <is>
          <t>Construcciones Pérez SL</t>
        </is>
      </c>
      <c r="D2" s="8" t="inlineStr">
        <is>
          <t>maria.garcia@constperez.es</t>
        </is>
      </c>
      <c r="E2" s="9" t="inlineStr">
        <is>
          <t>912 345 678</t>
        </is>
      </c>
      <c r="F2" s="8" t="inlineStr">
        <is>
          <t>Madrid</t>
        </is>
      </c>
      <c r="G2" s="7" t="inlineStr">
        <is>
          <t>Cliente Activo</t>
        </is>
      </c>
      <c r="H2" s="10" t="n">
        <v>45306</v>
      </c>
      <c r="I2" s="10" t="n">
        <v>45616</v>
      </c>
      <c r="J2" s="11" t="n">
        <v>15000</v>
      </c>
      <c r="K2" s="8" t="inlineStr">
        <is>
          <t>Interesada en proyecto 2025</t>
        </is>
      </c>
    </row>
    <row r="3">
      <c r="A3" s="7" t="n">
        <v>2</v>
      </c>
      <c r="B3" s="8" t="inlineStr">
        <is>
          <t>Carlos Martínez Ruiz</t>
        </is>
      </c>
      <c r="C3" s="8" t="inlineStr">
        <is>
          <t>TechSolutions SA</t>
        </is>
      </c>
      <c r="D3" s="8" t="inlineStr">
        <is>
          <t>carlos.martinez@techsol.es</t>
        </is>
      </c>
      <c r="E3" s="9" t="inlineStr">
        <is>
          <t>934 567 890</t>
        </is>
      </c>
      <c r="F3" s="8" t="inlineStr">
        <is>
          <t>Barcelona</t>
        </is>
      </c>
      <c r="G3" s="7" t="inlineStr">
        <is>
          <t>Lead Caliente</t>
        </is>
      </c>
      <c r="H3" s="10" t="n">
        <v>45361</v>
      </c>
      <c r="I3" s="10" t="n">
        <v>45621</v>
      </c>
      <c r="J3" s="11" t="n">
        <v>25000</v>
      </c>
      <c r="K3" s="8" t="inlineStr">
        <is>
          <t>Requiere demo del producto</t>
        </is>
      </c>
    </row>
    <row r="4">
      <c r="A4" s="7" t="n">
        <v>3</v>
      </c>
      <c r="B4" s="8" t="inlineStr">
        <is>
          <t>Ana Fernández Torres</t>
        </is>
      </c>
      <c r="C4" s="8" t="inlineStr">
        <is>
          <t>Diseño Creativo Studio</t>
        </is>
      </c>
      <c r="D4" s="8" t="inlineStr">
        <is>
          <t>ana.fernandez@disenocreativo.es</t>
        </is>
      </c>
      <c r="E4" s="9" t="inlineStr">
        <is>
          <t>955 678 901</t>
        </is>
      </c>
      <c r="F4" s="8" t="inlineStr">
        <is>
          <t>Sevilla</t>
        </is>
      </c>
      <c r="G4" s="7" t="inlineStr">
        <is>
          <t>Cliente Activo</t>
        </is>
      </c>
      <c r="H4" s="10" t="n">
        <v>45235</v>
      </c>
      <c r="I4" s="10" t="n">
        <v>45614</v>
      </c>
      <c r="J4" s="11" t="n">
        <v>8500</v>
      </c>
      <c r="K4" s="8" t="inlineStr">
        <is>
          <t>Renovación anual pendiente</t>
        </is>
      </c>
    </row>
    <row r="5">
      <c r="A5" s="7" t="n">
        <v>4</v>
      </c>
      <c r="B5" s="8" t="inlineStr">
        <is>
          <t>Javier López Sánchez</t>
        </is>
      </c>
      <c r="C5" s="8" t="inlineStr">
        <is>
          <t>Consultoría Empresarial Plus</t>
        </is>
      </c>
      <c r="D5" s="8" t="inlineStr">
        <is>
          <t>javier.lopez@consplus.es</t>
        </is>
      </c>
      <c r="E5" s="9" t="inlineStr">
        <is>
          <t>963 789 012</t>
        </is>
      </c>
      <c r="F5" s="8" t="inlineStr">
        <is>
          <t>Valencia</t>
        </is>
      </c>
      <c r="G5" s="7" t="inlineStr">
        <is>
          <t>Lead Frío</t>
        </is>
      </c>
      <c r="H5" s="10" t="n">
        <v>45585</v>
      </c>
      <c r="I5" s="10" t="n">
        <v>45587</v>
      </c>
      <c r="J5" s="11" t="n">
        <v>12000</v>
      </c>
      <c r="K5" s="8" t="inlineStr">
        <is>
          <t>Enviado presupuesto</t>
        </is>
      </c>
    </row>
    <row r="6">
      <c r="A6" s="7" t="n">
        <v>5</v>
      </c>
      <c r="B6" s="8" t="inlineStr">
        <is>
          <t>Laura Rodríguez Díaz</t>
        </is>
      </c>
      <c r="C6" s="8" t="inlineStr">
        <is>
          <t>Importaciones Mediterranean</t>
        </is>
      </c>
      <c r="D6" s="8" t="inlineStr">
        <is>
          <t>laura.rodriguez@impmed.es</t>
        </is>
      </c>
      <c r="E6" s="9" t="inlineStr">
        <is>
          <t>954 890 123</t>
        </is>
      </c>
      <c r="F6" s="8" t="inlineStr">
        <is>
          <t>Málaga</t>
        </is>
      </c>
      <c r="G6" s="7" t="inlineStr">
        <is>
          <t>Cliente Activo</t>
        </is>
      </c>
      <c r="H6" s="10" t="n">
        <v>45089</v>
      </c>
      <c r="I6" s="10" t="n">
        <v>45611</v>
      </c>
      <c r="J6" s="11" t="n">
        <v>32000</v>
      </c>
      <c r="K6" s="8" t="inlineStr">
        <is>
          <t>Cliente VIP - contacto mensual</t>
        </is>
      </c>
    </row>
    <row r="7">
      <c r="A7" s="7" t="n">
        <v>6</v>
      </c>
      <c r="B7" s="8" t="inlineStr">
        <is>
          <t>Miguel Gómez Herrera</t>
        </is>
      </c>
      <c r="C7" s="8" t="inlineStr">
        <is>
          <t>AutoRecambios Gómez</t>
        </is>
      </c>
      <c r="D7" s="8" t="inlineStr">
        <is>
          <t>miguel.gomez@autorecambios.es</t>
        </is>
      </c>
      <c r="E7" s="9" t="inlineStr">
        <is>
          <t>976 901 234</t>
        </is>
      </c>
      <c r="F7" s="8" t="inlineStr">
        <is>
          <t>Zaragoza</t>
        </is>
      </c>
      <c r="G7" s="7" t="inlineStr">
        <is>
          <t>Lead Caliente</t>
        </is>
      </c>
      <c r="H7" s="10" t="n">
        <v>45597</v>
      </c>
      <c r="I7" s="10" t="n">
        <v>45624</v>
      </c>
      <c r="J7" s="11" t="n">
        <v>18000</v>
      </c>
      <c r="K7" s="8" t="inlineStr">
        <is>
          <t>Interesado en plan Premium</t>
        </is>
      </c>
    </row>
    <row r="8">
      <c r="A8" s="7" t="n">
        <v>7</v>
      </c>
      <c r="B8" s="8" t="inlineStr">
        <is>
          <t>Carmen Jiménez Moreno</t>
        </is>
      </c>
      <c r="C8" s="8" t="inlineStr">
        <is>
          <t>Farmacia Santa Ana</t>
        </is>
      </c>
      <c r="D8" s="8" t="inlineStr">
        <is>
          <t>carmen.jimenez@farmaciasantaana.es</t>
        </is>
      </c>
      <c r="E8" s="9" t="inlineStr">
        <is>
          <t>985 012 345</t>
        </is>
      </c>
      <c r="F8" s="8" t="inlineStr">
        <is>
          <t>Oviedo</t>
        </is>
      </c>
      <c r="G8" s="7" t="inlineStr">
        <is>
          <t>Cliente Inactivo</t>
        </is>
      </c>
      <c r="H8" s="10" t="n">
        <v>44795</v>
      </c>
      <c r="I8" s="10" t="n">
        <v>45179</v>
      </c>
      <c r="J8" s="11" t="n">
        <v>5000</v>
      </c>
      <c r="K8" s="8" t="inlineStr">
        <is>
          <t>No responde a emails</t>
        </is>
      </c>
    </row>
    <row r="9">
      <c r="A9" s="7" t="n">
        <v>8</v>
      </c>
      <c r="B9" s="8" t="inlineStr">
        <is>
          <t>Roberto Navarro Gil</t>
        </is>
      </c>
      <c r="C9" s="8" t="inlineStr">
        <is>
          <t>Inversiones Navarro Group</t>
        </is>
      </c>
      <c r="D9" s="8" t="inlineStr">
        <is>
          <t>roberto.navarro@invnavarro.es</t>
        </is>
      </c>
      <c r="E9" s="9" t="inlineStr">
        <is>
          <t>917 123 456</t>
        </is>
      </c>
      <c r="F9" s="8" t="inlineStr">
        <is>
          <t>Madrid</t>
        </is>
      </c>
      <c r="G9" s="7" t="inlineStr">
        <is>
          <t>Cliente Activo</t>
        </is>
      </c>
      <c r="H9" s="10" t="n">
        <v>45350</v>
      </c>
      <c r="I9" s="10" t="n">
        <v>45618</v>
      </c>
      <c r="J9" s="11" t="n">
        <v>45000</v>
      </c>
      <c r="K9" s="8" t="inlineStr">
        <is>
          <t>Negociación contrato anual</t>
        </is>
      </c>
    </row>
    <row r="10">
      <c r="A10" s="7" t="n">
        <v>9</v>
      </c>
      <c r="B10" s="8" t="inlineStr">
        <is>
          <t>Isabel Morales Castro</t>
        </is>
      </c>
      <c r="C10" s="8" t="inlineStr">
        <is>
          <t>Eventos &amp; Celebraciones</t>
        </is>
      </c>
      <c r="D10" s="8" t="inlineStr">
        <is>
          <t>isabel.morales@eventosyc.es</t>
        </is>
      </c>
      <c r="E10" s="9" t="inlineStr">
        <is>
          <t>961 234 567</t>
        </is>
      </c>
      <c r="F10" s="8" t="inlineStr">
        <is>
          <t>Valencia</t>
        </is>
      </c>
      <c r="G10" s="7" t="inlineStr">
        <is>
          <t>Lead Caliente</t>
        </is>
      </c>
      <c r="H10" s="10" t="n">
        <v>45606</v>
      </c>
      <c r="I10" s="10" t="n">
        <v>45623</v>
      </c>
      <c r="J10" s="11" t="n">
        <v>9500</v>
      </c>
      <c r="K10" s="8" t="inlineStr">
        <is>
          <t>Solicita reunión presencial</t>
        </is>
      </c>
    </row>
    <row r="11">
      <c r="A11" s="7" t="n">
        <v>10</v>
      </c>
      <c r="B11" s="8" t="inlineStr">
        <is>
          <t>Francisco Ruiz Ortiz</t>
        </is>
      </c>
      <c r="C11" s="8" t="inlineStr">
        <is>
          <t>Transportes Ruiz e Hijos</t>
        </is>
      </c>
      <c r="D11" s="8" t="inlineStr">
        <is>
          <t>francisco.ruiz@transportesruiz.es</t>
        </is>
      </c>
      <c r="E11" s="9" t="inlineStr">
        <is>
          <t>958 345 678</t>
        </is>
      </c>
      <c r="F11" s="8" t="inlineStr">
        <is>
          <t>Granada</t>
        </is>
      </c>
      <c r="G11" s="7" t="inlineStr">
        <is>
          <t>Cliente Activo</t>
        </is>
      </c>
      <c r="H11" s="10" t="n">
        <v>45034</v>
      </c>
      <c r="I11" s="10" t="n">
        <v>45608</v>
      </c>
      <c r="J11" s="11" t="n">
        <v>22000</v>
      </c>
      <c r="K11" s="8" t="inlineStr">
        <is>
          <t>Satisfecho con el servicio</t>
        </is>
      </c>
    </row>
  </sheetData>
  <dataValidations count="1">
    <dataValidation sqref="G2:G1000" showErrorMessage="1" showInputMessage="1" allowBlank="0" type="list">
      <formula1>"Lead Frío,Lead Caliente,Cliente Activo,Cliente Inactivo,Cliente Perdido"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35" customWidth="1" min="3" max="3"/>
    <col width="15" customWidth="1" min="4" max="4"/>
    <col width="12" customWidth="1" min="5" max="5"/>
    <col width="14" customWidth="1" min="6" max="6"/>
    <col width="16" customWidth="1" min="7" max="7"/>
    <col width="18" customWidth="1" min="8" max="8"/>
    <col width="18" customWidth="1" min="9" max="9"/>
    <col width="30" customWidth="1" min="10" max="10"/>
  </cols>
  <sheetData>
    <row r="1">
      <c r="A1" s="6" t="inlineStr">
        <is>
          <t>ID Oport.</t>
        </is>
      </c>
      <c r="B1" s="6" t="inlineStr">
        <is>
          <t>Cliente</t>
        </is>
      </c>
      <c r="C1" s="6" t="inlineStr">
        <is>
          <t>Descripción</t>
        </is>
      </c>
      <c r="D1" s="6" t="inlineStr">
        <is>
          <t>Fase</t>
        </is>
      </c>
      <c r="E1" s="6" t="inlineStr">
        <is>
          <t>Valor €</t>
        </is>
      </c>
      <c r="F1" s="6" t="inlineStr">
        <is>
          <t>Probabilidad %</t>
        </is>
      </c>
      <c r="G1" s="6" t="inlineStr">
        <is>
          <t>Fecha Creación</t>
        </is>
      </c>
      <c r="H1" s="6" t="inlineStr">
        <is>
          <t>Fecha Cierre Est.</t>
        </is>
      </c>
      <c r="I1" s="6" t="inlineStr">
        <is>
          <t>Responsable</t>
        </is>
      </c>
      <c r="J1" s="6" t="inlineStr">
        <is>
          <t>Próxima Acción</t>
        </is>
      </c>
    </row>
    <row r="2">
      <c r="A2" s="7" t="inlineStr">
        <is>
          <t>OPP-001</t>
        </is>
      </c>
      <c r="B2" s="8" t="inlineStr">
        <is>
          <t>Construcciones Pérez SL</t>
        </is>
      </c>
      <c r="C2" s="8" t="inlineStr">
        <is>
          <t>Proyecto renovación oficinas 2025</t>
        </is>
      </c>
      <c r="D2" s="7" t="inlineStr">
        <is>
          <t>Negociación</t>
        </is>
      </c>
      <c r="E2" s="11" t="n">
        <v>15000</v>
      </c>
      <c r="F2" s="12" t="n">
        <v>70</v>
      </c>
      <c r="G2" s="10" t="n">
        <v>45580</v>
      </c>
      <c r="H2" s="10" t="n">
        <v>45646</v>
      </c>
      <c r="I2" s="8" t="inlineStr">
        <is>
          <t>María González</t>
        </is>
      </c>
      <c r="J2" s="8" t="inlineStr">
        <is>
          <t>Enviar contrato revisado</t>
        </is>
      </c>
    </row>
    <row r="3">
      <c r="A3" s="7" t="inlineStr">
        <is>
          <t>OPP-002</t>
        </is>
      </c>
      <c r="B3" s="8" t="inlineStr">
        <is>
          <t>TechSolutions SA</t>
        </is>
      </c>
      <c r="C3" s="8" t="inlineStr">
        <is>
          <t>Implementación software gestión</t>
        </is>
      </c>
      <c r="D3" s="7" t="inlineStr">
        <is>
          <t>Propuesta</t>
        </is>
      </c>
      <c r="E3" s="11" t="n">
        <v>25000</v>
      </c>
      <c r="F3" s="12" t="n">
        <v>60</v>
      </c>
      <c r="G3" s="10" t="n">
        <v>45597</v>
      </c>
      <c r="H3" s="10" t="n">
        <v>45672</v>
      </c>
      <c r="I3" s="8" t="inlineStr">
        <is>
          <t>Carlos Pérez</t>
        </is>
      </c>
      <c r="J3" s="8" t="inlineStr">
        <is>
          <t>Demo programada 02/12</t>
        </is>
      </c>
    </row>
    <row r="4">
      <c r="A4" s="7" t="inlineStr">
        <is>
          <t>OPP-003</t>
        </is>
      </c>
      <c r="B4" s="8" t="inlineStr">
        <is>
          <t>Importaciones Mediterranean</t>
        </is>
      </c>
      <c r="C4" s="8" t="inlineStr">
        <is>
          <t>Ampliación servicios logística</t>
        </is>
      </c>
      <c r="D4" s="7" t="inlineStr">
        <is>
          <t>Negociación</t>
        </is>
      </c>
      <c r="E4" s="11" t="n">
        <v>32000</v>
      </c>
      <c r="F4" s="12" t="n">
        <v>85</v>
      </c>
      <c r="G4" s="10" t="n">
        <v>45555</v>
      </c>
      <c r="H4" s="10" t="n">
        <v>45636</v>
      </c>
      <c r="I4" s="8" t="inlineStr">
        <is>
          <t>Laura Sánchez</t>
        </is>
      </c>
      <c r="J4" s="8" t="inlineStr">
        <is>
          <t>Reunión con dirección</t>
        </is>
      </c>
    </row>
    <row r="5">
      <c r="A5" s="7" t="inlineStr">
        <is>
          <t>OPP-004</t>
        </is>
      </c>
      <c r="B5" s="8" t="inlineStr">
        <is>
          <t>Inversiones Navarro Group</t>
        </is>
      </c>
      <c r="C5" s="8" t="inlineStr">
        <is>
          <t>Consultoría estratégica anual</t>
        </is>
      </c>
      <c r="D5" s="7" t="inlineStr">
        <is>
          <t>Cierre</t>
        </is>
      </c>
      <c r="E5" s="11" t="n">
        <v>45000</v>
      </c>
      <c r="F5" s="12" t="n">
        <v>90</v>
      </c>
      <c r="G5" s="10" t="n">
        <v>45514</v>
      </c>
      <c r="H5" s="10" t="n">
        <v>45627</v>
      </c>
      <c r="I5" s="8" t="inlineStr">
        <is>
          <t>Roberto Díaz</t>
        </is>
      </c>
      <c r="J5" s="8" t="inlineStr">
        <is>
          <t>Firma de contrato</t>
        </is>
      </c>
    </row>
    <row r="6">
      <c r="A6" s="7" t="inlineStr">
        <is>
          <t>OPP-005</t>
        </is>
      </c>
      <c r="B6" s="8" t="inlineStr">
        <is>
          <t>AutoRecambios Gómez</t>
        </is>
      </c>
      <c r="C6" s="8" t="inlineStr">
        <is>
          <t>Plan Premium anual</t>
        </is>
      </c>
      <c r="D6" s="7" t="inlineStr">
        <is>
          <t>Calificación</t>
        </is>
      </c>
      <c r="E6" s="11" t="n">
        <v>18000</v>
      </c>
      <c r="F6" s="12" t="n">
        <v>50</v>
      </c>
      <c r="G6" s="10" t="n">
        <v>45601</v>
      </c>
      <c r="H6" s="10" t="n">
        <v>45687</v>
      </c>
      <c r="I6" s="8" t="inlineStr">
        <is>
          <t>Miguel Torres</t>
        </is>
      </c>
      <c r="J6" s="8" t="inlineStr">
        <is>
          <t>Llamada seguimiento</t>
        </is>
      </c>
    </row>
    <row r="7">
      <c r="A7" s="7" t="inlineStr">
        <is>
          <t>OPP-006</t>
        </is>
      </c>
      <c r="B7" s="8" t="inlineStr">
        <is>
          <t>Eventos &amp; Celebraciones</t>
        </is>
      </c>
      <c r="C7" s="8" t="inlineStr">
        <is>
          <t>Servicio gestión eventos corporativos</t>
        </is>
      </c>
      <c r="D7" s="7" t="inlineStr">
        <is>
          <t>Propuesta</t>
        </is>
      </c>
      <c r="E7" s="11" t="n">
        <v>9500</v>
      </c>
      <c r="F7" s="12" t="n">
        <v>65</v>
      </c>
      <c r="G7" s="10" t="n">
        <v>45608</v>
      </c>
      <c r="H7" s="10" t="n">
        <v>45654</v>
      </c>
      <c r="I7" s="8" t="inlineStr">
        <is>
          <t>Isabel Ramírez</t>
        </is>
      </c>
      <c r="J7" s="8" t="inlineStr">
        <is>
          <t>Reunión presencial Valencia</t>
        </is>
      </c>
    </row>
    <row r="8">
      <c r="A8" s="7" t="inlineStr">
        <is>
          <t>OPP-007</t>
        </is>
      </c>
      <c r="B8" s="8" t="inlineStr">
        <is>
          <t>Transportes Ruiz e Hijos</t>
        </is>
      </c>
      <c r="C8" s="8" t="inlineStr">
        <is>
          <t>Renovación contrato mantenimiento</t>
        </is>
      </c>
      <c r="D8" s="7" t="inlineStr">
        <is>
          <t>Negociación</t>
        </is>
      </c>
      <c r="E8" s="11" t="n">
        <v>22000</v>
      </c>
      <c r="F8" s="12" t="n">
        <v>80</v>
      </c>
      <c r="G8" s="10" t="n">
        <v>45566</v>
      </c>
      <c r="H8" s="10" t="n">
        <v>45641</v>
      </c>
      <c r="I8" s="8" t="inlineStr">
        <is>
          <t>Francisco López</t>
        </is>
      </c>
      <c r="J8" s="8" t="inlineStr">
        <is>
          <t>Enviar nueva propuesta</t>
        </is>
      </c>
    </row>
    <row r="9">
      <c r="A9" s="7" t="inlineStr">
        <is>
          <t>OPP-008</t>
        </is>
      </c>
      <c r="B9" s="8" t="inlineStr">
        <is>
          <t>Diseño Creativo Studio</t>
        </is>
      </c>
      <c r="C9" s="8" t="inlineStr">
        <is>
          <t>Renovación licencia software</t>
        </is>
      </c>
      <c r="D9" s="7" t="inlineStr">
        <is>
          <t>Calificación</t>
        </is>
      </c>
      <c r="E9" s="11" t="n">
        <v>8500</v>
      </c>
      <c r="F9" s="12" t="n">
        <v>75</v>
      </c>
      <c r="G9" s="10" t="n">
        <v>45614</v>
      </c>
      <c r="H9" s="10" t="n">
        <v>45667</v>
      </c>
      <c r="I9" s="8" t="inlineStr">
        <is>
          <t>Ana Jiménez</t>
        </is>
      </c>
      <c r="J9" s="8" t="inlineStr">
        <is>
          <t>Preparar propuesta renovación</t>
        </is>
      </c>
    </row>
  </sheetData>
  <dataValidations count="1">
    <dataValidation sqref="D2:D1000" showErrorMessage="1" showInputMessage="1" allowBlank="0" type="list">
      <formula1>"Calificación,Propuesta,Negociación,Cierre,Ganada,Perdida"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28" customWidth="1" min="3" max="3"/>
    <col width="15" customWidth="1" min="4" max="4"/>
    <col width="18" customWidth="1" min="5" max="5"/>
    <col width="18" customWidth="1" min="6" max="6"/>
    <col width="45" customWidth="1" min="7" max="7"/>
    <col width="25" customWidth="1" min="8" max="8"/>
    <col width="16" customWidth="1" min="9" max="9"/>
  </cols>
  <sheetData>
    <row r="1">
      <c r="A1" s="6" t="inlineStr">
        <is>
          <t>Fecha</t>
        </is>
      </c>
      <c r="B1" s="6" t="inlineStr">
        <is>
          <t>Hora</t>
        </is>
      </c>
      <c r="C1" s="6" t="inlineStr">
        <is>
          <t>Cliente</t>
        </is>
      </c>
      <c r="D1" s="6" t="inlineStr">
        <is>
          <t>Tipo Contacto</t>
        </is>
      </c>
      <c r="E1" s="6" t="inlineStr">
        <is>
          <t>Medio</t>
        </is>
      </c>
      <c r="F1" s="6" t="inlineStr">
        <is>
          <t>Responsable</t>
        </is>
      </c>
      <c r="G1" s="6" t="inlineStr">
        <is>
          <t>Resumen</t>
        </is>
      </c>
      <c r="H1" s="6" t="inlineStr">
        <is>
          <t>Próximo Paso</t>
        </is>
      </c>
      <c r="I1" s="6" t="inlineStr">
        <is>
          <t>Fecha Próximo</t>
        </is>
      </c>
    </row>
    <row r="2">
      <c r="A2" s="10" t="n">
        <v>45624</v>
      </c>
      <c r="B2" s="13" t="inlineStr">
        <is>
          <t>10:30</t>
        </is>
      </c>
      <c r="C2" s="8" t="inlineStr">
        <is>
          <t>TechSolutions SA</t>
        </is>
      </c>
      <c r="D2" s="7" t="inlineStr">
        <is>
          <t>Reunión</t>
        </is>
      </c>
      <c r="E2" s="7" t="inlineStr">
        <is>
          <t>Presencial</t>
        </is>
      </c>
      <c r="F2" s="8" t="inlineStr">
        <is>
          <t>Carlos Pérez</t>
        </is>
      </c>
      <c r="G2" s="8" t="inlineStr">
        <is>
          <t>Presentación propuesta software. Cliente interesado</t>
        </is>
      </c>
      <c r="H2" s="8" t="inlineStr">
        <is>
          <t>Demo técnica</t>
        </is>
      </c>
      <c r="I2" s="10" t="n">
        <v>45628</v>
      </c>
    </row>
    <row r="3">
      <c r="A3" s="10" t="n">
        <v>45623</v>
      </c>
      <c r="B3" s="13" t="inlineStr">
        <is>
          <t>15:00</t>
        </is>
      </c>
      <c r="C3" s="8" t="inlineStr">
        <is>
          <t>Eventos &amp; Celebraciones</t>
        </is>
      </c>
      <c r="D3" s="7" t="inlineStr">
        <is>
          <t>Llamada</t>
        </is>
      </c>
      <c r="E3" s="7" t="inlineStr">
        <is>
          <t>Teléfono</t>
        </is>
      </c>
      <c r="F3" s="8" t="inlineStr">
        <is>
          <t>Isabel Ramírez</t>
        </is>
      </c>
      <c r="G3" s="8" t="inlineStr">
        <is>
          <t>Solicita reunión presencial en Valencia</t>
        </is>
      </c>
      <c r="H3" s="8" t="inlineStr">
        <is>
          <t>Reunión confirmada</t>
        </is>
      </c>
      <c r="I3" s="10" t="n">
        <v>45631</v>
      </c>
    </row>
    <row r="4">
      <c r="A4" s="10" t="n">
        <v>45621</v>
      </c>
      <c r="B4" s="13" t="inlineStr">
        <is>
          <t>11:15</t>
        </is>
      </c>
      <c r="C4" s="8" t="inlineStr">
        <is>
          <t>TechSolutions SA</t>
        </is>
      </c>
      <c r="D4" s="7" t="inlineStr">
        <is>
          <t>Email</t>
        </is>
      </c>
      <c r="E4" s="7" t="inlineStr">
        <is>
          <t>Email</t>
        </is>
      </c>
      <c r="F4" s="8" t="inlineStr">
        <is>
          <t>Carlos Pérez</t>
        </is>
      </c>
      <c r="G4" s="8" t="inlineStr">
        <is>
          <t>Envío documentación técnica solicitada</t>
        </is>
      </c>
      <c r="H4" s="8" t="inlineStr">
        <is>
          <t>Esperar respuesta</t>
        </is>
      </c>
      <c r="I4" s="10" t="n">
        <v>45625</v>
      </c>
    </row>
    <row r="5">
      <c r="A5" s="10" t="n">
        <v>45618</v>
      </c>
      <c r="B5" s="13" t="inlineStr">
        <is>
          <t>16:45</t>
        </is>
      </c>
      <c r="C5" s="8" t="inlineStr">
        <is>
          <t>Inversiones Navarro Group</t>
        </is>
      </c>
      <c r="D5" s="7" t="inlineStr">
        <is>
          <t>Reunión</t>
        </is>
      </c>
      <c r="E5" s="7" t="inlineStr">
        <is>
          <t>Videoconferencia</t>
        </is>
      </c>
      <c r="F5" s="8" t="inlineStr">
        <is>
          <t>Roberto Díaz</t>
        </is>
      </c>
      <c r="G5" s="8" t="inlineStr">
        <is>
          <t>Negociación condiciones contrato anual</t>
        </is>
      </c>
      <c r="H5" s="8" t="inlineStr">
        <is>
          <t>Envío contrato final</t>
        </is>
      </c>
      <c r="I5" s="10" t="n">
        <v>45626</v>
      </c>
    </row>
    <row r="6">
      <c r="A6" s="10" t="n">
        <v>45616</v>
      </c>
      <c r="B6" s="13" t="inlineStr">
        <is>
          <t>09:30</t>
        </is>
      </c>
      <c r="C6" s="8" t="inlineStr">
        <is>
          <t>Construcciones Pérez SL</t>
        </is>
      </c>
      <c r="D6" s="7" t="inlineStr">
        <is>
          <t>Llamada</t>
        </is>
      </c>
      <c r="E6" s="7" t="inlineStr">
        <is>
          <t>Teléfono</t>
        </is>
      </c>
      <c r="F6" s="8" t="inlineStr">
        <is>
          <t>María González</t>
        </is>
      </c>
      <c r="G6" s="8" t="inlineStr">
        <is>
          <t>Seguimiento proyecto. Solicita modificaciones</t>
        </is>
      </c>
      <c r="H6" s="8" t="inlineStr">
        <is>
          <t>Enviar propuesta ajustada</t>
        </is>
      </c>
      <c r="I6" s="10" t="n">
        <v>45621</v>
      </c>
    </row>
    <row r="7">
      <c r="A7" s="10" t="n">
        <v>45614</v>
      </c>
      <c r="B7" s="13" t="inlineStr">
        <is>
          <t>14:00</t>
        </is>
      </c>
      <c r="C7" s="8" t="inlineStr">
        <is>
          <t>Diseño Creativo Studio</t>
        </is>
      </c>
      <c r="D7" s="7" t="inlineStr">
        <is>
          <t>Email</t>
        </is>
      </c>
      <c r="E7" s="7" t="inlineStr">
        <is>
          <t>Email</t>
        </is>
      </c>
      <c r="F7" s="8" t="inlineStr">
        <is>
          <t>Ana Jiménez</t>
        </is>
      </c>
      <c r="G7" s="8" t="inlineStr">
        <is>
          <t>Recordatorio renovación anual próxima</t>
        </is>
      </c>
      <c r="H7" s="8" t="inlineStr">
        <is>
          <t>Preparar propuesta</t>
        </is>
      </c>
      <c r="I7" s="10" t="n">
        <v>45627</v>
      </c>
    </row>
    <row r="8">
      <c r="A8" s="10" t="n">
        <v>45611</v>
      </c>
      <c r="B8" s="13" t="inlineStr">
        <is>
          <t>12:00</t>
        </is>
      </c>
      <c r="C8" s="8" t="inlineStr">
        <is>
          <t>Importaciones Mediterranean</t>
        </is>
      </c>
      <c r="D8" s="7" t="inlineStr">
        <is>
          <t>Reunión</t>
        </is>
      </c>
      <c r="E8" s="7" t="inlineStr">
        <is>
          <t>Presencial</t>
        </is>
      </c>
      <c r="F8" s="8" t="inlineStr">
        <is>
          <t>Laura Sánchez</t>
        </is>
      </c>
      <c r="G8" s="8" t="inlineStr">
        <is>
          <t>Reunión trimestral seguimiento. Cliente satisfecho</t>
        </is>
      </c>
      <c r="H8" s="8" t="inlineStr">
        <is>
          <t>Próxima revisión</t>
        </is>
      </c>
      <c r="I8" s="10" t="n">
        <v>45703</v>
      </c>
    </row>
    <row r="9">
      <c r="A9" s="10" t="n">
        <v>45608</v>
      </c>
      <c r="B9" s="13" t="inlineStr">
        <is>
          <t>10:00</t>
        </is>
      </c>
      <c r="C9" s="8" t="inlineStr">
        <is>
          <t>Transportes Ruiz e Hijos</t>
        </is>
      </c>
      <c r="D9" s="7" t="inlineStr">
        <is>
          <t>Llamada</t>
        </is>
      </c>
      <c r="E9" s="7" t="inlineStr">
        <is>
          <t>Teléfono</t>
        </is>
      </c>
      <c r="F9" s="8" t="inlineStr">
        <is>
          <t>Francisco López</t>
        </is>
      </c>
      <c r="G9" s="8" t="inlineStr">
        <is>
          <t>Consulta técnica sobre servicio</t>
        </is>
      </c>
      <c r="H9" s="8" t="inlineStr">
        <is>
          <t>Llamada seguimiento</t>
        </is>
      </c>
      <c r="I9" s="10" t="n">
        <v>45615</v>
      </c>
    </row>
    <row r="10">
      <c r="A10" s="10" t="n">
        <v>45606</v>
      </c>
      <c r="B10" s="13" t="inlineStr">
        <is>
          <t>16:30</t>
        </is>
      </c>
      <c r="C10" s="8" t="inlineStr">
        <is>
          <t>AutoRecambios Gómez</t>
        </is>
      </c>
      <c r="D10" s="7" t="inlineStr">
        <is>
          <t>Email</t>
        </is>
      </c>
      <c r="E10" s="7" t="inlineStr">
        <is>
          <t>Email</t>
        </is>
      </c>
      <c r="F10" s="8" t="inlineStr">
        <is>
          <t>Miguel Torres</t>
        </is>
      </c>
      <c r="G10" s="8" t="inlineStr">
        <is>
          <t>Envío información Plan Premium</t>
        </is>
      </c>
      <c r="H10" s="8" t="inlineStr">
        <is>
          <t>Esperar respuesta</t>
        </is>
      </c>
      <c r="I10" s="10" t="n">
        <v>45613</v>
      </c>
    </row>
    <row r="11">
      <c r="A11" s="10" t="n">
        <v>45604</v>
      </c>
      <c r="B11" s="13" t="inlineStr">
        <is>
          <t>11:30</t>
        </is>
      </c>
      <c r="C11" s="8" t="inlineStr">
        <is>
          <t>Construcciones Pérez SL</t>
        </is>
      </c>
      <c r="D11" s="7" t="inlineStr">
        <is>
          <t>Reunión</t>
        </is>
      </c>
      <c r="E11" s="7" t="inlineStr">
        <is>
          <t>Videoconferencia</t>
        </is>
      </c>
      <c r="F11" s="8" t="inlineStr">
        <is>
          <t>María González</t>
        </is>
      </c>
      <c r="G11" s="8" t="inlineStr">
        <is>
          <t>Primera reunión proyecto 2025</t>
        </is>
      </c>
      <c r="H11" s="8" t="inlineStr">
        <is>
          <t>Envío presupuesto</t>
        </is>
      </c>
      <c r="I11" s="10" t="n">
        <v>45611</v>
      </c>
    </row>
  </sheetData>
  <dataValidations count="2">
    <dataValidation sqref="D2:D1000" showErrorMessage="1" showInputMessage="1" allowBlank="0" type="list">
      <formula1>"Llamada,Email,Reunión,WhatsApp,Visita"</formula1>
    </dataValidation>
    <dataValidation sqref="E2:E1000" showErrorMessage="1" showInputMessage="1" allowBlank="0" type="list">
      <formula1>"Teléfono,Email,Presencial,Videoconferencia,WhatsApp,Redes Sociales"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2"/>
  <sheetViews>
    <sheetView workbookViewId="0">
      <selection activeCell="A1" sqref="A1"/>
    </sheetView>
  </sheetViews>
  <sheetFormatPr baseColWidth="8" defaultRowHeight="15"/>
  <cols>
    <col width="35" customWidth="1" min="1" max="1"/>
    <col width="60" customWidth="1" min="2" max="2"/>
  </cols>
  <sheetData>
    <row r="1">
      <c r="A1" s="14" t="inlineStr">
        <is>
          <t>CRM EXCEL - GUÍA DE USO RÁPIDO</t>
        </is>
      </c>
      <c r="B1" t="inlineStr"/>
    </row>
    <row r="2">
      <c r="A2" s="15" t="inlineStr"/>
      <c r="B2" t="inlineStr"/>
    </row>
    <row r="3">
      <c r="A3" s="16" t="inlineStr">
        <is>
          <t>1. HOJA CLIENTES</t>
        </is>
      </c>
      <c r="B3" t="inlineStr"/>
    </row>
    <row r="4">
      <c r="A4" s="15" t="inlineStr"/>
      <c r="B4" t="inlineStr">
        <is>
          <t>• Registra todos tus clientes y leads</t>
        </is>
      </c>
    </row>
    <row r="5">
      <c r="A5" s="15" t="inlineStr"/>
      <c r="B5" t="inlineStr">
        <is>
          <t>• Las celdas AMARILLAS son para completar</t>
        </is>
      </c>
    </row>
    <row r="6">
      <c r="A6" s="15" t="inlineStr"/>
      <c r="B6" t="inlineStr">
        <is>
          <t>• El Estado se selecciona de una lista desplegable</t>
        </is>
      </c>
    </row>
    <row r="7">
      <c r="A7" s="15" t="inlineStr"/>
      <c r="B7" t="inlineStr">
        <is>
          <t>• Actualiza la Última Interacción regularmente</t>
        </is>
      </c>
    </row>
    <row r="8">
      <c r="A8" s="15" t="inlineStr"/>
      <c r="B8" t="inlineStr"/>
    </row>
    <row r="9">
      <c r="A9" s="16" t="inlineStr">
        <is>
          <t>2. HOJA OPORTUNIDADES</t>
        </is>
      </c>
      <c r="B9" t="inlineStr"/>
    </row>
    <row r="10">
      <c r="A10" s="15" t="inlineStr"/>
      <c r="B10" t="inlineStr">
        <is>
          <t>• Gestiona tus ventas en curso</t>
        </is>
      </c>
    </row>
    <row r="11">
      <c r="A11" s="15" t="inlineStr"/>
      <c r="B11" t="inlineStr">
        <is>
          <t>• La Fase indica en qué punto está cada venta</t>
        </is>
      </c>
    </row>
    <row r="12">
      <c r="A12" s="15" t="inlineStr"/>
      <c r="B12" t="inlineStr">
        <is>
          <t>• La Probabilidad ayuda a estimar el pipeline real</t>
        </is>
      </c>
    </row>
    <row r="13">
      <c r="A13" s="15" t="inlineStr"/>
      <c r="B13" t="inlineStr">
        <is>
          <t>• Actualiza regularmente para tener datos precisos</t>
        </is>
      </c>
    </row>
    <row r="14">
      <c r="A14" s="15" t="inlineStr"/>
      <c r="B14" t="inlineStr"/>
    </row>
    <row r="15">
      <c r="A15" s="16" t="inlineStr">
        <is>
          <t>3. HOJA SEGUIMIENTO</t>
        </is>
      </c>
      <c r="B15" t="inlineStr"/>
    </row>
    <row r="16">
      <c r="A16" s="15" t="inlineStr"/>
      <c r="B16" t="inlineStr">
        <is>
          <t>• Registra TODAS las interacciones con clientes</t>
        </is>
      </c>
    </row>
    <row r="17">
      <c r="A17" s="15" t="inlineStr"/>
      <c r="B17" t="inlineStr">
        <is>
          <t>• Programa las próximas acciones</t>
        </is>
      </c>
    </row>
    <row r="18">
      <c r="A18" s="15" t="inlineStr"/>
      <c r="B18" t="inlineStr">
        <is>
          <t>• Usa esta hoja para preparar tu día/semana</t>
        </is>
      </c>
    </row>
    <row r="19">
      <c r="A19" s="15" t="inlineStr"/>
      <c r="B19" t="inlineStr"/>
    </row>
    <row r="20">
      <c r="A20" s="16" t="inlineStr">
        <is>
          <t>4. DASHBOARD</t>
        </is>
      </c>
      <c r="B20" t="inlineStr"/>
    </row>
    <row r="21">
      <c r="A21" s="15" t="inlineStr"/>
      <c r="B21" t="inlineStr">
        <is>
          <t>• Se actualiza automáticamente</t>
        </is>
      </c>
    </row>
    <row r="22">
      <c r="A22" s="15" t="inlineStr"/>
      <c r="B22" t="inlineStr">
        <is>
          <t>• Revísalo cada semana</t>
        </is>
      </c>
    </row>
    <row r="23">
      <c r="A23" s="15" t="inlineStr"/>
      <c r="B23" t="inlineStr">
        <is>
          <t>• Los gráficos te muestran la salud de tu negocio</t>
        </is>
      </c>
    </row>
    <row r="24">
      <c r="A24" s="15" t="inlineStr"/>
      <c r="B24" t="inlineStr"/>
    </row>
    <row r="25">
      <c r="A25" s="16" t="inlineStr">
        <is>
          <t>CONSEJOS:</t>
        </is>
      </c>
      <c r="B25" t="inlineStr"/>
    </row>
    <row r="26">
      <c r="A26" s="15" t="inlineStr"/>
      <c r="B26" t="inlineStr">
        <is>
          <t>✓ Actualiza el CRM DIARIAMENTE</t>
        </is>
      </c>
    </row>
    <row r="27">
      <c r="A27" s="15" t="inlineStr"/>
      <c r="B27" t="inlineStr">
        <is>
          <t>✓ Después de cada contacto, registra en Seguimiento</t>
        </is>
      </c>
    </row>
    <row r="28">
      <c r="A28" s="15" t="inlineStr"/>
      <c r="B28" t="inlineStr">
        <is>
          <t>✓ Revisa oportunidades cada lunes</t>
        </is>
      </c>
    </row>
    <row r="29">
      <c r="A29" s="15" t="inlineStr"/>
      <c r="B29" t="inlineStr">
        <is>
          <t>✓ Haz backup semanal del archivo</t>
        </is>
      </c>
    </row>
    <row r="30">
      <c r="A30" s="15" t="inlineStr"/>
      <c r="B30" t="inlineStr"/>
    </row>
    <row r="31">
      <c r="A31" s="16" t="inlineStr">
        <is>
          <t>¿NECESITAS MÁS FILAS?</t>
        </is>
      </c>
      <c r="B31" t="inlineStr"/>
    </row>
    <row r="32">
      <c r="A32" s="15" t="inlineStr"/>
      <c r="B32" t="inlineStr">
        <is>
          <t>Solo copia y pega la última fila, las fórmulas se ajustan automáticamente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2026-01-30T16:11:44Z</dcterms:created>
  <dcterms:modified xmlns:dcterms="http://purl.org/dc/terms/" xmlns:xsi="http://www.w3.org/2001/XMLSchema-instance" xsi:type="dcterms:W3CDTF">2026-01-30T16:11:44Z</dcterms:modified>
</cp:coreProperties>
</file>