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2"/>
    </font>
    <font>
      <b val="1"/>
    </font>
    <font>
      <b val="1"/>
      <color rgb="001E3A8A"/>
      <sz val="14"/>
    </font>
    <font>
      <b val="1"/>
      <color rgb="00059669"/>
      <sz val="14"/>
    </font>
    <font>
      <b val="1"/>
      <color rgb="00DC2626"/>
      <sz val="14"/>
    </font>
    <font>
      <b val="1"/>
      <color rgb="001E3A8A"/>
      <sz val="12"/>
    </font>
    <font>
      <b val="1"/>
      <color rgb="001E3A8A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0" pivotButton="0" quotePrefix="0" xfId="0"/>
    <xf numFmtId="0" fontId="0" fillId="0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0" fillId="2" borderId="1" pivotButton="0" quotePrefix="0" xfId="0"/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5" fillId="0" borderId="0" pivotButton="0" quotePrefix="0" xfId="0"/>
    <xf numFmtId="164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de Inventario por Categoría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'Resumen'!$A$11:$A$18</f>
            </numRef>
          </cat>
          <val>
            <numRef>
              <f>'Resumen'!$C$11:$C$18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32" customWidth="1" min="4" max="4"/>
    <col width="12" customWidth="1" min="5" max="5"/>
    <col width="13" customWidth="1" min="6" max="6"/>
    <col width="14" customWidth="1" min="7" max="7"/>
    <col width="16" customWidth="1" min="8" max="8"/>
    <col width="14" customWidth="1" min="9" max="9"/>
    <col width="16" customWidth="1" min="10" max="10"/>
    <col width="14" customWidth="1" min="11" max="11"/>
  </cols>
  <sheetData>
    <row r="1">
      <c r="A1" s="1" t="inlineStr">
        <is>
          <t>CONTROL DE INVENTARIO</t>
        </is>
      </c>
    </row>
    <row r="2">
      <c r="A2" t="inlineStr">
        <is>
          <t>Empresa:</t>
        </is>
      </c>
      <c r="B2" s="2" t="inlineStr">
        <is>
          <t>MI EMPRESA SL</t>
        </is>
      </c>
      <c r="H2" t="inlineStr">
        <is>
          <t>Fecha:</t>
        </is>
      </c>
      <c r="I2" s="3" t="inlineStr">
        <is>
          <t>30/01/2026</t>
        </is>
      </c>
    </row>
    <row r="3">
      <c r="A3" t="inlineStr"/>
    </row>
    <row r="4">
      <c r="A4" s="4" t="inlineStr">
        <is>
          <t>Código</t>
        </is>
      </c>
      <c r="B4" s="4" t="inlineStr">
        <is>
          <t>Categoría</t>
        </is>
      </c>
      <c r="C4" s="4" t="inlineStr">
        <is>
          <t>Producto</t>
        </is>
      </c>
      <c r="D4" s="4" t="inlineStr">
        <is>
          <t>Descripción</t>
        </is>
      </c>
      <c r="E4" s="4" t="inlineStr">
        <is>
          <t>Unidad</t>
        </is>
      </c>
      <c r="F4" s="4" t="inlineStr">
        <is>
          <t>Stock Actual</t>
        </is>
      </c>
      <c r="G4" s="4" t="inlineStr">
        <is>
          <t>Stock Mínimo</t>
        </is>
      </c>
      <c r="H4" s="4" t="inlineStr">
        <is>
          <t>Precio Unitario</t>
        </is>
      </c>
      <c r="I4" s="4" t="inlineStr">
        <is>
          <t>Valor Total</t>
        </is>
      </c>
      <c r="J4" s="4" t="inlineStr">
        <is>
          <t>Ubicación</t>
        </is>
      </c>
      <c r="K4" s="4" t="inlineStr">
        <is>
          <t>Estado</t>
        </is>
      </c>
    </row>
    <row r="5">
      <c r="A5" s="5" t="inlineStr">
        <is>
          <t>INV-001</t>
        </is>
      </c>
      <c r="B5" s="5" t="inlineStr">
        <is>
          <t>Informática</t>
        </is>
      </c>
      <c r="C5" s="5" t="inlineStr">
        <is>
          <t>Ratón Inalámbrico Logitech</t>
        </is>
      </c>
      <c r="D5" s="5" t="inlineStr">
        <is>
          <t>Mouse óptico con receptor USB</t>
        </is>
      </c>
      <c r="E5" s="5" t="inlineStr">
        <is>
          <t>Unidad</t>
        </is>
      </c>
      <c r="F5" s="6" t="n">
        <v>45</v>
      </c>
      <c r="G5" s="6" t="n">
        <v>10</v>
      </c>
      <c r="H5" s="7" t="n">
        <v>15.5</v>
      </c>
      <c r="I5" s="7">
        <f>F5*H5</f>
        <v/>
      </c>
      <c r="J5" s="5" t="inlineStr">
        <is>
          <t>Estante A-12</t>
        </is>
      </c>
      <c r="K5" s="6" t="inlineStr">
        <is>
          <t>Disponible</t>
        </is>
      </c>
    </row>
    <row r="6">
      <c r="A6" s="5" t="inlineStr">
        <is>
          <t>INV-002</t>
        </is>
      </c>
      <c r="B6" s="5" t="inlineStr">
        <is>
          <t>Oficina</t>
        </is>
      </c>
      <c r="C6" s="5" t="inlineStr">
        <is>
          <t>Papel A4 Navigator</t>
        </is>
      </c>
      <c r="D6" s="5" t="inlineStr">
        <is>
          <t>Resma 500 hojas 80gr</t>
        </is>
      </c>
      <c r="E6" s="5" t="inlineStr">
        <is>
          <t>Paquete</t>
        </is>
      </c>
      <c r="F6" s="6" t="n">
        <v>120</v>
      </c>
      <c r="G6" s="6" t="n">
        <v>30</v>
      </c>
      <c r="H6" s="7" t="n">
        <v>3.8</v>
      </c>
      <c r="I6" s="7">
        <f>F6*H6</f>
        <v/>
      </c>
      <c r="J6" s="5" t="inlineStr">
        <is>
          <t>Almacén B-5</t>
        </is>
      </c>
      <c r="K6" s="6" t="inlineStr">
        <is>
          <t>Disponible</t>
        </is>
      </c>
    </row>
    <row r="7">
      <c r="A7" s="5" t="inlineStr">
        <is>
          <t>INV-003</t>
        </is>
      </c>
      <c r="B7" s="5" t="inlineStr">
        <is>
          <t>Electrónica</t>
        </is>
      </c>
      <c r="C7" s="5" t="inlineStr">
        <is>
          <t>Cable HDMI 2m</t>
        </is>
      </c>
      <c r="D7" s="5" t="inlineStr">
        <is>
          <t>Cable alta velocidad 4K</t>
        </is>
      </c>
      <c r="E7" s="5" t="inlineStr">
        <is>
          <t>Unidad</t>
        </is>
      </c>
      <c r="F7" s="6" t="n">
        <v>8</v>
      </c>
      <c r="G7" s="6" t="n">
        <v>15</v>
      </c>
      <c r="H7" s="7" t="n">
        <v>12.9</v>
      </c>
      <c r="I7" s="7">
        <f>F7*H7</f>
        <v/>
      </c>
      <c r="J7" s="5" t="inlineStr">
        <is>
          <t>Estante C-3</t>
        </is>
      </c>
      <c r="K7" s="6" t="inlineStr">
        <is>
          <t>Bajo Stock</t>
        </is>
      </c>
    </row>
    <row r="8">
      <c r="A8" s="5" t="inlineStr">
        <is>
          <t>INV-004</t>
        </is>
      </c>
      <c r="B8" s="5" t="inlineStr">
        <is>
          <t>Limpieza</t>
        </is>
      </c>
      <c r="C8" s="5" t="inlineStr">
        <is>
          <t>Detergente Industrial</t>
        </is>
      </c>
      <c r="D8" s="5" t="inlineStr">
        <is>
          <t>Garrafa 5 litros multiusos</t>
        </is>
      </c>
      <c r="E8" s="5" t="inlineStr">
        <is>
          <t>Unidad</t>
        </is>
      </c>
      <c r="F8" s="6" t="n">
        <v>25</v>
      </c>
      <c r="G8" s="6" t="n">
        <v>8</v>
      </c>
      <c r="H8" s="7" t="n">
        <v>18.5</v>
      </c>
      <c r="I8" s="7">
        <f>F8*H8</f>
        <v/>
      </c>
      <c r="J8" s="5" t="inlineStr">
        <is>
          <t>Almacén D-1</t>
        </is>
      </c>
      <c r="K8" s="6" t="inlineStr">
        <is>
          <t>Disponible</t>
        </is>
      </c>
    </row>
    <row r="9">
      <c r="A9" s="5" t="inlineStr">
        <is>
          <t>INV-005</t>
        </is>
      </c>
      <c r="B9" s="5" t="inlineStr">
        <is>
          <t>Herramientas</t>
        </is>
      </c>
      <c r="C9" s="5" t="inlineStr">
        <is>
          <t>Destornillador Set</t>
        </is>
      </c>
      <c r="D9" s="5" t="inlineStr">
        <is>
          <t>Kit 12 piezas profesional</t>
        </is>
      </c>
      <c r="E9" s="5" t="inlineStr">
        <is>
          <t>Set</t>
        </is>
      </c>
      <c r="F9" s="6" t="n">
        <v>15</v>
      </c>
      <c r="G9" s="6" t="n">
        <v>5</v>
      </c>
      <c r="H9" s="7" t="n">
        <v>24.9</v>
      </c>
      <c r="I9" s="7">
        <f>F9*H9</f>
        <v/>
      </c>
      <c r="J9" s="5" t="inlineStr">
        <is>
          <t>Estante E-7</t>
        </is>
      </c>
      <c r="K9" s="6" t="inlineStr">
        <is>
          <t>Disponible</t>
        </is>
      </c>
    </row>
    <row r="10">
      <c r="A10" s="5" t="inlineStr">
        <is>
          <t>INV-006</t>
        </is>
      </c>
      <c r="B10" s="5" t="inlineStr">
        <is>
          <t>Mobiliario</t>
        </is>
      </c>
      <c r="C10" s="5" t="inlineStr">
        <is>
          <t>Silla Oficina Ergonómica</t>
        </is>
      </c>
      <c r="D10" s="5" t="inlineStr">
        <is>
          <t>Regulable en altura, respaldo malla</t>
        </is>
      </c>
      <c r="E10" s="5" t="inlineStr">
        <is>
          <t>Unidad</t>
        </is>
      </c>
      <c r="F10" s="6" t="n">
        <v>3</v>
      </c>
      <c r="G10" s="6" t="n">
        <v>2</v>
      </c>
      <c r="H10" s="7" t="n">
        <v>89</v>
      </c>
      <c r="I10" s="7">
        <f>F10*H10</f>
        <v/>
      </c>
      <c r="J10" s="5" t="inlineStr">
        <is>
          <t>Sala Exposición</t>
        </is>
      </c>
      <c r="K10" s="6" t="inlineStr">
        <is>
          <t>Disponible</t>
        </is>
      </c>
    </row>
    <row r="11">
      <c r="A11" s="5" t="inlineStr">
        <is>
          <t>INV-007</t>
        </is>
      </c>
      <c r="B11" s="5" t="inlineStr">
        <is>
          <t>Informática</t>
        </is>
      </c>
      <c r="C11" s="5" t="inlineStr">
        <is>
          <t>Teclado USB Español</t>
        </is>
      </c>
      <c r="D11" s="5" t="inlineStr">
        <is>
          <t>Teclado membrana layout ES</t>
        </is>
      </c>
      <c r="E11" s="5" t="inlineStr">
        <is>
          <t>Unidad</t>
        </is>
      </c>
      <c r="F11" s="6" t="n">
        <v>22</v>
      </c>
      <c r="G11" s="6" t="n">
        <v>10</v>
      </c>
      <c r="H11" s="7" t="n">
        <v>9.9</v>
      </c>
      <c r="I11" s="7">
        <f>F11*H11</f>
        <v/>
      </c>
      <c r="J11" s="5" t="inlineStr">
        <is>
          <t>Estante A-13</t>
        </is>
      </c>
      <c r="K11" s="6" t="inlineStr">
        <is>
          <t>Disponible</t>
        </is>
      </c>
    </row>
    <row r="12">
      <c r="A12" s="5" t="inlineStr">
        <is>
          <t>INV-008</t>
        </is>
      </c>
      <c r="B12" s="5" t="inlineStr">
        <is>
          <t>Oficina</t>
        </is>
      </c>
      <c r="C12" s="5" t="inlineStr">
        <is>
          <t>Archivador Palanca A4</t>
        </is>
      </c>
      <c r="D12" s="5" t="inlineStr">
        <is>
          <t>Lomo 70mm cartón forrado</t>
        </is>
      </c>
      <c r="E12" s="5" t="inlineStr">
        <is>
          <t>Unidad</t>
        </is>
      </c>
      <c r="F12" s="6" t="n">
        <v>65</v>
      </c>
      <c r="G12" s="6" t="n">
        <v>20</v>
      </c>
      <c r="H12" s="7" t="n">
        <v>2.15</v>
      </c>
      <c r="I12" s="7">
        <f>F12*H12</f>
        <v/>
      </c>
      <c r="J12" s="5" t="inlineStr">
        <is>
          <t>Almacén B-8</t>
        </is>
      </c>
      <c r="K12" s="6" t="inlineStr">
        <is>
          <t>Disponible</t>
        </is>
      </c>
    </row>
    <row r="13">
      <c r="A13" s="5" t="inlineStr">
        <is>
          <t>INV-009</t>
        </is>
      </c>
      <c r="B13" s="5" t="inlineStr">
        <is>
          <t>Material</t>
        </is>
      </c>
      <c r="C13" s="5" t="inlineStr">
        <is>
          <t>Cinta Adhesiva Transparente</t>
        </is>
      </c>
      <c r="D13" s="5" t="inlineStr">
        <is>
          <t>Rollo 33m x 19mm</t>
        </is>
      </c>
      <c r="E13" s="5" t="inlineStr">
        <is>
          <t>Unidad</t>
        </is>
      </c>
      <c r="F13" s="6" t="n">
        <v>2</v>
      </c>
      <c r="G13" s="6" t="n">
        <v>12</v>
      </c>
      <c r="H13" s="7" t="n">
        <v>0.85</v>
      </c>
      <c r="I13" s="7">
        <f>F13*H13</f>
        <v/>
      </c>
      <c r="J13" s="5" t="inlineStr">
        <is>
          <t>Estante F-2</t>
        </is>
      </c>
      <c r="K13" s="6" t="inlineStr">
        <is>
          <t>Agotado</t>
        </is>
      </c>
    </row>
    <row r="14">
      <c r="A14" s="5" t="inlineStr">
        <is>
          <t>INV-010</t>
        </is>
      </c>
      <c r="B14" s="5" t="inlineStr">
        <is>
          <t>Electrónica</t>
        </is>
      </c>
      <c r="C14" s="5" t="inlineStr">
        <is>
          <t>Regleta 6 Tomas</t>
        </is>
      </c>
      <c r="D14" s="5" t="inlineStr">
        <is>
          <t>Con interruptor y protección</t>
        </is>
      </c>
      <c r="E14" s="5" t="inlineStr">
        <is>
          <t>Unidad</t>
        </is>
      </c>
      <c r="F14" s="6" t="n">
        <v>18</v>
      </c>
      <c r="G14" s="6" t="n">
        <v>8</v>
      </c>
      <c r="H14" s="7" t="n">
        <v>11.5</v>
      </c>
      <c r="I14" s="7">
        <f>F14*H14</f>
        <v/>
      </c>
      <c r="J14" s="5" t="inlineStr">
        <is>
          <t>Estante C-5</t>
        </is>
      </c>
      <c r="K14" s="6" t="inlineStr">
        <is>
          <t>Disponible</t>
        </is>
      </c>
    </row>
    <row r="15">
      <c r="A15" s="5" t="inlineStr">
        <is>
          <t>INV-011</t>
        </is>
      </c>
      <c r="B15" s="5" t="inlineStr">
        <is>
          <t>Limpieza</t>
        </is>
      </c>
      <c r="C15" s="5" t="inlineStr">
        <is>
          <t>Papel Higiénico Industrial</t>
        </is>
      </c>
      <c r="D15" s="5" t="inlineStr">
        <is>
          <t>Rollo 200m celulosa</t>
        </is>
      </c>
      <c r="E15" s="5" t="inlineStr">
        <is>
          <t>Paquete</t>
        </is>
      </c>
      <c r="F15" s="6" t="n">
        <v>48</v>
      </c>
      <c r="G15" s="6" t="n">
        <v>25</v>
      </c>
      <c r="H15" s="7" t="n">
        <v>1.2</v>
      </c>
      <c r="I15" s="7">
        <f>F15*H15</f>
        <v/>
      </c>
      <c r="J15" s="5" t="inlineStr">
        <is>
          <t>Almacén D-3</t>
        </is>
      </c>
      <c r="K15" s="6" t="inlineStr">
        <is>
          <t>Disponible</t>
        </is>
      </c>
    </row>
    <row r="16">
      <c r="A16" s="5" t="inlineStr">
        <is>
          <t>INV-012</t>
        </is>
      </c>
      <c r="B16" s="5" t="inlineStr">
        <is>
          <t>Informática</t>
        </is>
      </c>
      <c r="C16" s="5" t="inlineStr">
        <is>
          <t>Pendrive USB 32GB</t>
        </is>
      </c>
      <c r="D16" s="5" t="inlineStr">
        <is>
          <t>USB 3.0 alta velocidad</t>
        </is>
      </c>
      <c r="E16" s="5" t="inlineStr">
        <is>
          <t>Unidad</t>
        </is>
      </c>
      <c r="F16" s="6" t="n">
        <v>35</v>
      </c>
      <c r="G16" s="6" t="n">
        <v>15</v>
      </c>
      <c r="H16" s="7" t="n">
        <v>7.5</v>
      </c>
      <c r="I16" s="7">
        <f>F16*H16</f>
        <v/>
      </c>
      <c r="J16" s="5" t="inlineStr">
        <is>
          <t>Caja Fuerte</t>
        </is>
      </c>
      <c r="K16" s="6" t="inlineStr">
        <is>
          <t>Disponible</t>
        </is>
      </c>
    </row>
    <row r="17">
      <c r="A17" s="5" t="inlineStr">
        <is>
          <t>INV-013</t>
        </is>
      </c>
      <c r="B17" s="5" t="inlineStr">
        <is>
          <t>Oficina</t>
        </is>
      </c>
      <c r="C17" s="5" t="inlineStr">
        <is>
          <t>Bolígrafo Azul BIC</t>
        </is>
      </c>
      <c r="D17" s="5" t="inlineStr">
        <is>
          <t>Punta media 1.0mm</t>
        </is>
      </c>
      <c r="E17" s="5" t="inlineStr">
        <is>
          <t>Caja</t>
        </is>
      </c>
      <c r="F17" s="6" t="n">
        <v>8</v>
      </c>
      <c r="G17" s="6" t="n">
        <v>5</v>
      </c>
      <c r="H17" s="7" t="n">
        <v>4.8</v>
      </c>
      <c r="I17" s="7">
        <f>F17*H17</f>
        <v/>
      </c>
      <c r="J17" s="5" t="inlineStr">
        <is>
          <t>Estante B-2</t>
        </is>
      </c>
      <c r="K17" s="6" t="inlineStr">
        <is>
          <t>Disponible</t>
        </is>
      </c>
    </row>
    <row r="18">
      <c r="A18" s="5" t="inlineStr">
        <is>
          <t>INV-014</t>
        </is>
      </c>
      <c r="B18" s="5" t="inlineStr">
        <is>
          <t>Herramientas</t>
        </is>
      </c>
      <c r="C18" s="5" t="inlineStr">
        <is>
          <t>Taladro Atornillador</t>
        </is>
      </c>
      <c r="D18" s="5" t="inlineStr">
        <is>
          <t>Batería 18V con maletín</t>
        </is>
      </c>
      <c r="E18" s="5" t="inlineStr">
        <is>
          <t>Unidad</t>
        </is>
      </c>
      <c r="F18" s="6" t="n">
        <v>6</v>
      </c>
      <c r="G18" s="6" t="n">
        <v>3</v>
      </c>
      <c r="H18" s="7" t="n">
        <v>125</v>
      </c>
      <c r="I18" s="7">
        <f>F18*H18</f>
        <v/>
      </c>
      <c r="J18" s="5" t="inlineStr">
        <is>
          <t>Almacén E-1</t>
        </is>
      </c>
      <c r="K18" s="6" t="inlineStr">
        <is>
          <t>Disponible</t>
        </is>
      </c>
    </row>
    <row r="19">
      <c r="A19" s="5" t="inlineStr">
        <is>
          <t>INV-015</t>
        </is>
      </c>
      <c r="B19" s="5" t="inlineStr">
        <is>
          <t>Mobiliario</t>
        </is>
      </c>
      <c r="C19" s="5" t="inlineStr">
        <is>
          <t>Mesa Escritorio 120x60</t>
        </is>
      </c>
      <c r="D19" s="5" t="inlineStr">
        <is>
          <t>Melamina blanca patas metal</t>
        </is>
      </c>
      <c r="E19" s="5" t="inlineStr">
        <is>
          <t>Unidad</t>
        </is>
      </c>
      <c r="F19" s="6" t="n">
        <v>4</v>
      </c>
      <c r="G19" s="6" t="n">
        <v>2</v>
      </c>
      <c r="H19" s="7" t="n">
        <v>95</v>
      </c>
      <c r="I19" s="7">
        <f>F19*H19</f>
        <v/>
      </c>
      <c r="J19" s="5" t="inlineStr">
        <is>
          <t>Sala Exposición</t>
        </is>
      </c>
      <c r="K19" s="6" t="inlineStr">
        <is>
          <t>Disponible</t>
        </is>
      </c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7">
        <f>F20*H20</f>
        <v/>
      </c>
      <c r="J20" s="8" t="n"/>
      <c r="K20" s="5" t="n"/>
    </row>
    <row r="21">
      <c r="A21" s="8" t="n"/>
      <c r="B21" s="8" t="n"/>
      <c r="C21" s="8" t="n"/>
      <c r="D21" s="8" t="n"/>
      <c r="E21" s="8" t="n"/>
      <c r="F21" s="8" t="n"/>
      <c r="G21" s="8" t="n"/>
      <c r="H21" s="8" t="n"/>
      <c r="I21" s="7">
        <f>F21*H21</f>
        <v/>
      </c>
      <c r="J21" s="8" t="n"/>
      <c r="K21" s="5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7">
        <f>F22*H22</f>
        <v/>
      </c>
      <c r="J22" s="8" t="n"/>
      <c r="K22" s="5" t="n"/>
    </row>
    <row r="23">
      <c r="A23" s="8" t="n"/>
      <c r="B23" s="8" t="n"/>
      <c r="C23" s="8" t="n"/>
      <c r="D23" s="8" t="n"/>
      <c r="E23" s="8" t="n"/>
      <c r="F23" s="8" t="n"/>
      <c r="G23" s="8" t="n"/>
      <c r="H23" s="8" t="n"/>
      <c r="I23" s="7">
        <f>F23*H23</f>
        <v/>
      </c>
      <c r="J23" s="8" t="n"/>
      <c r="K23" s="5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7">
        <f>F24*H24</f>
        <v/>
      </c>
      <c r="J24" s="8" t="n"/>
      <c r="K24" s="5" t="n"/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7">
        <f>F25*H25</f>
        <v/>
      </c>
      <c r="J25" s="8" t="n"/>
      <c r="K25" s="5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7">
        <f>F26*H26</f>
        <v/>
      </c>
      <c r="J26" s="8" t="n"/>
      <c r="K26" s="5" t="n"/>
    </row>
    <row r="27">
      <c r="A27" s="8" t="n"/>
      <c r="B27" s="8" t="n"/>
      <c r="C27" s="8" t="n"/>
      <c r="D27" s="8" t="n"/>
      <c r="E27" s="8" t="n"/>
      <c r="F27" s="8" t="n"/>
      <c r="G27" s="8" t="n"/>
      <c r="H27" s="8" t="n"/>
      <c r="I27" s="7">
        <f>F27*H27</f>
        <v/>
      </c>
      <c r="J27" s="8" t="n"/>
      <c r="K27" s="5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7">
        <f>F28*H28</f>
        <v/>
      </c>
      <c r="J28" s="8" t="n"/>
      <c r="K28" s="5" t="n"/>
    </row>
    <row r="29">
      <c r="A29" s="8" t="n"/>
      <c r="B29" s="8" t="n"/>
      <c r="C29" s="8" t="n"/>
      <c r="D29" s="8" t="n"/>
      <c r="E29" s="8" t="n"/>
      <c r="F29" s="8" t="n"/>
      <c r="G29" s="8" t="n"/>
      <c r="H29" s="8" t="n"/>
      <c r="I29" s="7">
        <f>F29*H29</f>
        <v/>
      </c>
      <c r="J29" s="8" t="n"/>
      <c r="K29" s="5" t="n"/>
    </row>
    <row r="31">
      <c r="A31" s="9" t="inlineStr">
        <is>
          <t>TOTALES</t>
        </is>
      </c>
      <c r="F31" s="10">
        <f>SUBTOTAL(9,F5:F30)</f>
        <v/>
      </c>
      <c r="I31" s="11">
        <f>SUBTOTAL(9,I5:I30)</f>
        <v/>
      </c>
    </row>
  </sheetData>
  <mergeCells count="2">
    <mergeCell ref="A1:K1"/>
    <mergeCell ref="A31:E31"/>
  </mergeCells>
  <conditionalFormatting sqref="F5:F21">
    <cfRule type="colorScale" priority="1">
      <colorScale>
        <cfvo type="percentile" val="10"/>
        <cfvo type="percentile" val="50"/>
        <cfvo type="percentile" val="90"/>
        <color rgb="00F87171"/>
        <color rgb="00FCD34D"/>
        <color rgb="0034D399"/>
      </colorScale>
    </cfRule>
  </conditionalFormatting>
  <dataValidations count="3">
    <dataValidation sqref="B5:B31" showErrorMessage="1" showInputMessage="1" allowBlank="0" type="list">
      <formula1>"Electrónica,Oficina,Mobiliario,Herramientas,Limpieza,Informática,Material,Otro"</formula1>
    </dataValidation>
    <dataValidation sqref="E5:E31" showErrorMessage="1" showInputMessage="1" allowBlank="0" type="list">
      <formula1>"Unidad,Caja,Paquete,Metro,Litro,Kilogramo,Set"</formula1>
    </dataValidation>
    <dataValidation sqref="K5:K31" showErrorMessage="1" showInputMessage="1" allowBlank="0" type="list">
      <formula1>"Disponible,Bajo Stock,Agotado,En Pedido"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8" customWidth="1" min="3" max="3"/>
  </cols>
  <sheetData>
    <row r="1">
      <c r="A1" s="1" t="inlineStr">
        <is>
          <t>RESUMEN DE INVENTARIO</t>
        </is>
      </c>
    </row>
    <row r="3">
      <c r="A3" t="inlineStr">
        <is>
          <t>Total Productos:</t>
        </is>
      </c>
      <c r="B3" s="12">
        <f>COUNTA(Inventario!A5:A21)</f>
        <v/>
      </c>
    </row>
    <row r="4">
      <c r="A4" t="inlineStr">
        <is>
          <t>Valor Total Inventario:</t>
        </is>
      </c>
      <c r="B4" s="13">
        <f>SUM(Inventario!I5:I21)</f>
        <v/>
      </c>
    </row>
    <row r="5">
      <c r="A5" t="inlineStr">
        <is>
          <t>Productos Bajo Stock:</t>
        </is>
      </c>
      <c r="B5" s="14">
        <f>SUMPRODUCT((Inventario!F5:F21&lt;Inventario!G5:G21)*(Inventario!F5:F21&gt;0))</f>
        <v/>
      </c>
    </row>
    <row r="6">
      <c r="A6" t="inlineStr">
        <is>
          <t>Productos Agotados:</t>
        </is>
      </c>
      <c r="B6" s="14">
        <f>COUNTIF(Inventario!F5:F21,0)</f>
        <v/>
      </c>
    </row>
    <row r="9">
      <c r="A9" s="15" t="inlineStr">
        <is>
          <t>VALOR POR CATEGORÍA</t>
        </is>
      </c>
    </row>
    <row r="10">
      <c r="A10" s="4" t="inlineStr">
        <is>
          <t>Categoría</t>
        </is>
      </c>
      <c r="B10" s="4" t="inlineStr">
        <is>
          <t>Cantidad Productos</t>
        </is>
      </c>
      <c r="C10" s="4" t="inlineStr">
        <is>
          <t>Valor Total</t>
        </is>
      </c>
    </row>
    <row r="11">
      <c r="A11" s="5" t="inlineStr">
        <is>
          <t>Electrónica</t>
        </is>
      </c>
      <c r="B11" s="6">
        <f>COUNTIF(Inventario!B:B,A11)</f>
        <v/>
      </c>
      <c r="C11" s="7">
        <f>SUMIF(Inventario!B:B,A11,Inventario!I:I)</f>
        <v/>
      </c>
    </row>
    <row r="12">
      <c r="A12" s="5" t="inlineStr">
        <is>
          <t>Oficina</t>
        </is>
      </c>
      <c r="B12" s="6">
        <f>COUNTIF(Inventario!B:B,A12)</f>
        <v/>
      </c>
      <c r="C12" s="7">
        <f>SUMIF(Inventario!B:B,A12,Inventario!I:I)</f>
        <v/>
      </c>
    </row>
    <row r="13">
      <c r="A13" s="5" t="inlineStr">
        <is>
          <t>Mobiliario</t>
        </is>
      </c>
      <c r="B13" s="6">
        <f>COUNTIF(Inventario!B:B,A13)</f>
        <v/>
      </c>
      <c r="C13" s="7">
        <f>SUMIF(Inventario!B:B,A13,Inventario!I:I)</f>
        <v/>
      </c>
    </row>
    <row r="14">
      <c r="A14" s="5" t="inlineStr">
        <is>
          <t>Herramientas</t>
        </is>
      </c>
      <c r="B14" s="6">
        <f>COUNTIF(Inventario!B:B,A14)</f>
        <v/>
      </c>
      <c r="C14" s="7">
        <f>SUMIF(Inventario!B:B,A14,Inventario!I:I)</f>
        <v/>
      </c>
    </row>
    <row r="15">
      <c r="A15" s="5" t="inlineStr">
        <is>
          <t>Limpieza</t>
        </is>
      </c>
      <c r="B15" s="6">
        <f>COUNTIF(Inventario!B:B,A15)</f>
        <v/>
      </c>
      <c r="C15" s="7">
        <f>SUMIF(Inventario!B:B,A15,Inventario!I:I)</f>
        <v/>
      </c>
    </row>
    <row r="16">
      <c r="A16" s="5" t="inlineStr">
        <is>
          <t>Informática</t>
        </is>
      </c>
      <c r="B16" s="6">
        <f>COUNTIF(Inventario!B:B,A16)</f>
        <v/>
      </c>
      <c r="C16" s="7">
        <f>SUMIF(Inventario!B:B,A16,Inventario!I:I)</f>
        <v/>
      </c>
    </row>
    <row r="17">
      <c r="A17" s="5" t="inlineStr">
        <is>
          <t>Material</t>
        </is>
      </c>
      <c r="B17" s="6">
        <f>COUNTIF(Inventario!B:B,A17)</f>
        <v/>
      </c>
      <c r="C17" s="7">
        <f>SUMIF(Inventario!B:B,A17,Inventario!I:I)</f>
        <v/>
      </c>
    </row>
    <row r="18">
      <c r="A18" s="5" t="inlineStr">
        <is>
          <t>Otro</t>
        </is>
      </c>
      <c r="B18" s="6">
        <f>COUNTIF(Inventario!B:B,A18)</f>
        <v/>
      </c>
      <c r="C18" s="7">
        <f>SUMIF(Inventario!B:B,A18,Inventario!I:I)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</cols>
  <sheetData>
    <row r="1">
      <c r="A1" s="12" t="inlineStr">
        <is>
          <t>CÓMO USAR ESTA PLANTILLA DE INVENTARIO</t>
        </is>
      </c>
      <c r="B1" s="12" t="inlineStr"/>
      <c r="C1" s="12" t="inlineStr"/>
    </row>
    <row r="2">
      <c r="A2" t="inlineStr"/>
      <c r="B2" t="inlineStr"/>
      <c r="C2" t="inlineStr"/>
    </row>
    <row r="3">
      <c r="A3" s="16" t="inlineStr">
        <is>
          <t>1. AÑADIR PRODUCTOS</t>
        </is>
      </c>
      <c r="B3" t="inlineStr">
        <is>
          <t>Rellena las celdas amarillas en la hoja "Inventario"</t>
        </is>
      </c>
      <c r="C3" t="inlineStr"/>
    </row>
    <row r="4">
      <c r="A4" t="inlineStr"/>
      <c r="B4" s="17" t="inlineStr">
        <is>
          <t>• Código: Identificador único del producto</t>
        </is>
      </c>
      <c r="C4" t="inlineStr"/>
    </row>
    <row r="5">
      <c r="A5" t="inlineStr"/>
      <c r="B5" s="17" t="inlineStr">
        <is>
          <t>• Categoría: Selecciona de la lista desplegable</t>
        </is>
      </c>
      <c r="C5" t="inlineStr"/>
    </row>
    <row r="6">
      <c r="A6" t="inlineStr"/>
      <c r="B6" s="17" t="inlineStr">
        <is>
          <t>• Producto: Nombre del artículo</t>
        </is>
      </c>
      <c r="C6" t="inlineStr"/>
    </row>
    <row r="7">
      <c r="A7" t="inlineStr"/>
      <c r="B7" s="17" t="inlineStr">
        <is>
          <t>• Descripción: Detalles adicionales</t>
        </is>
      </c>
      <c r="C7" t="inlineStr"/>
    </row>
    <row r="8">
      <c r="A8" t="inlineStr"/>
      <c r="B8" s="17" t="inlineStr">
        <is>
          <t>• Unidad: Selecciona de la lista desplegable</t>
        </is>
      </c>
      <c r="C8" t="inlineStr"/>
    </row>
    <row r="9">
      <c r="A9" t="inlineStr"/>
      <c r="B9" s="17" t="inlineStr">
        <is>
          <t>• Stock Actual: Cantidad disponible</t>
        </is>
      </c>
      <c r="C9" t="inlineStr"/>
    </row>
    <row r="10">
      <c r="A10" t="inlineStr"/>
      <c r="B10" s="17" t="inlineStr">
        <is>
          <t>• Stock Mínimo: Nivel de alerta</t>
        </is>
      </c>
      <c r="C10" t="inlineStr"/>
    </row>
    <row r="11">
      <c r="A11" t="inlineStr"/>
      <c r="B11" s="17" t="inlineStr">
        <is>
          <t>• Precio Unitario: Coste por unidad (en euros)</t>
        </is>
      </c>
      <c r="C11" t="inlineStr"/>
    </row>
    <row r="12">
      <c r="A12" t="inlineStr"/>
      <c r="B12" s="17" t="inlineStr">
        <is>
          <t>• Ubicación: Dónde se almacena</t>
        </is>
      </c>
      <c r="C12" t="inlineStr"/>
    </row>
    <row r="13">
      <c r="A13" t="inlineStr"/>
      <c r="B13" t="inlineStr"/>
      <c r="C13" t="inlineStr"/>
    </row>
    <row r="14">
      <c r="A14" s="16" t="inlineStr">
        <is>
          <t>2. CÁLCULOS AUTOMÁTICOS</t>
        </is>
      </c>
      <c r="B14" t="inlineStr">
        <is>
          <t>El valor total se calcula solo</t>
        </is>
      </c>
      <c r="C14" t="inlineStr"/>
    </row>
    <row r="15">
      <c r="A15" t="inlineStr"/>
      <c r="B15" t="inlineStr">
        <is>
          <t>Valor Total = Stock Actual × Precio Unitario</t>
        </is>
      </c>
      <c r="C15" t="inlineStr"/>
    </row>
    <row r="16">
      <c r="A16" t="inlineStr"/>
      <c r="B16" t="inlineStr"/>
      <c r="C16" t="inlineStr"/>
    </row>
    <row r="17">
      <c r="A17" s="16" t="inlineStr">
        <is>
          <t>3. ALERTAS DE STOCK</t>
        </is>
      </c>
      <c r="B17" t="inlineStr">
        <is>
          <t>Las celdas de stock cambian de color:</t>
        </is>
      </c>
      <c r="C17" t="inlineStr"/>
    </row>
    <row r="18">
      <c r="A18" t="inlineStr"/>
      <c r="B18" s="17" t="inlineStr">
        <is>
          <t>• Rojo: Stock muy bajo</t>
        </is>
      </c>
      <c r="C18" t="inlineStr"/>
    </row>
    <row r="19">
      <c r="A19" t="inlineStr"/>
      <c r="B19" s="17" t="inlineStr">
        <is>
          <t>• Amarillo: Stock medio</t>
        </is>
      </c>
      <c r="C19" t="inlineStr"/>
    </row>
    <row r="20">
      <c r="A20" t="inlineStr"/>
      <c r="B20" s="17" t="inlineStr">
        <is>
          <t>• Verde: Stock alto</t>
        </is>
      </c>
      <c r="C20" t="inlineStr"/>
    </row>
    <row r="21">
      <c r="A21" t="inlineStr"/>
      <c r="B21" t="inlineStr"/>
      <c r="C21" t="inlineStr"/>
    </row>
    <row r="22">
      <c r="A22" s="16" t="inlineStr">
        <is>
          <t>4. HOJA RESUMEN</t>
        </is>
      </c>
      <c r="B22" t="inlineStr">
        <is>
          <t>Consulta estadísticas automáticas:</t>
        </is>
      </c>
      <c r="C22" t="inlineStr"/>
    </row>
    <row r="23">
      <c r="A23" t="inlineStr"/>
      <c r="B23" s="17" t="inlineStr">
        <is>
          <t>• Total de productos</t>
        </is>
      </c>
      <c r="C23" t="inlineStr"/>
    </row>
    <row r="24">
      <c r="A24" t="inlineStr"/>
      <c r="B24" s="17" t="inlineStr">
        <is>
          <t>• Valor total del inventario</t>
        </is>
      </c>
      <c r="C24" t="inlineStr"/>
    </row>
    <row r="25">
      <c r="A25" t="inlineStr"/>
      <c r="B25" s="17" t="inlineStr">
        <is>
          <t>• Productos con stock bajo</t>
        </is>
      </c>
      <c r="C25" t="inlineStr"/>
    </row>
    <row r="26">
      <c r="A26" t="inlineStr"/>
      <c r="B26" s="17" t="inlineStr">
        <is>
          <t>• Valor por categoría</t>
        </is>
      </c>
      <c r="C26" t="inlineStr"/>
    </row>
    <row r="27">
      <c r="A27" t="inlineStr"/>
      <c r="B27" t="inlineStr"/>
      <c r="C27" t="inlineStr"/>
    </row>
    <row r="28">
      <c r="A28" s="16" t="inlineStr">
        <is>
          <t>5. CONSEJOS</t>
        </is>
      </c>
      <c r="B28" s="17" t="inlineStr">
        <is>
          <t>• Actualiza el stock regularmente</t>
        </is>
      </c>
      <c r="C28" t="inlineStr"/>
    </row>
    <row r="29">
      <c r="A29" t="inlineStr"/>
      <c r="B29" s="17" t="inlineStr">
        <is>
          <t>• Revisa productos bajo stock semanalmente</t>
        </is>
      </c>
      <c r="C29" t="inlineStr"/>
    </row>
    <row r="30">
      <c r="A30" t="inlineStr"/>
      <c r="B30" s="17" t="inlineStr">
        <is>
          <t>• Usa códigos únicos para cada producto</t>
        </is>
      </c>
      <c r="C30" t="inlineStr"/>
    </row>
    <row r="31">
      <c r="A31" t="inlineStr"/>
      <c r="B31" s="17" t="inlineStr">
        <is>
          <t>• Mantén las ubicaciones actualizadas</t>
        </is>
      </c>
      <c r="C3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2026-01-30T18:18:37Z</dcterms:created>
  <dcterms:modified xmlns:dcterms="http://purl.org/dc/terms/" xmlns:xsi="http://www.w3.org/2001/XMLSchema-instance" xsi:type="dcterms:W3CDTF">2026-01-30T18:18:37Z</dcterms:modified>
</cp:coreProperties>
</file>