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dido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2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166" fontId="0" fillId="3" borderId="1" pivotButton="0" quotePrefix="0" xfId="0"/>
    <xf numFmtId="166" fontId="0" fillId="0" borderId="1" pivotButton="0" quotePrefix="0" xfId="0"/>
    <xf numFmtId="167" fontId="0" fillId="3" borderId="1" applyAlignment="1" pivotButton="0" quotePrefix="0" xfId="0">
      <alignment horizontal="center"/>
    </xf>
    <xf numFmtId="166" fontId="3" fillId="0" borderId="1" pivotButton="0" quotePrefix="0" xfId="0"/>
    <xf numFmtId="0" fontId="3" fillId="4" borderId="1" applyAlignment="1" pivotButton="0" quotePrefix="0" xfId="0">
      <alignment horizontal="right"/>
    </xf>
    <xf numFmtId="166" fontId="3" fillId="4" borderId="1" pivotButton="0" quotePrefix="0" xfId="0"/>
    <xf numFmtId="166" fontId="4" fillId="4" borderId="1" pivotButton="0" quotePrefix="0" xfId="0"/>
    <xf numFmtId="0" fontId="5" fillId="0" borderId="0" pivotButton="0" quotePrefix="0" xfId="0"/>
    <xf numFmtId="0" fontId="2" fillId="2" borderId="1" pivotButton="0" quotePrefix="0" xfId="0"/>
    <xf numFmtId="0" fontId="0" fillId="0" borderId="1" pivotButton="0" quotePrefix="0" xfId="0"/>
    <xf numFmtId="0" fontId="6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5" customWidth="1" min="3" max="3"/>
    <col width="30" customWidth="1" min="4" max="4"/>
    <col width="10" customWidth="1" min="5" max="5"/>
    <col width="14" customWidth="1" min="6" max="6"/>
    <col width="14" customWidth="1" min="7" max="7"/>
    <col width="10" customWidth="1" min="8" max="8"/>
    <col width="12" customWidth="1" min="9" max="9"/>
    <col width="14" customWidth="1" min="10" max="10"/>
    <col width="15" customWidth="1" min="11" max="11"/>
  </cols>
  <sheetData>
    <row r="1">
      <c r="A1" s="1" t="inlineStr">
        <is>
          <t>CONTROL DE PEDIDOS</t>
        </is>
      </c>
    </row>
    <row r="3">
      <c r="A3" s="2" t="inlineStr">
        <is>
          <t>Nº Pedido</t>
        </is>
      </c>
      <c r="B3" s="2" t="inlineStr">
        <is>
          <t>Fecha</t>
        </is>
      </c>
      <c r="C3" s="2" t="inlineStr">
        <is>
          <t>Cliente</t>
        </is>
      </c>
      <c r="D3" s="2" t="inlineStr">
        <is>
          <t>Producto</t>
        </is>
      </c>
      <c r="E3" s="2" t="inlineStr">
        <is>
          <t>Cantidad</t>
        </is>
      </c>
      <c r="F3" s="2" t="inlineStr">
        <is>
          <t>Precio Unit.</t>
        </is>
      </c>
      <c r="G3" s="2" t="inlineStr">
        <is>
          <t>Subtotal</t>
        </is>
      </c>
      <c r="H3" s="2" t="inlineStr">
        <is>
          <t>IVA %</t>
        </is>
      </c>
      <c r="I3" s="2" t="inlineStr">
        <is>
          <t>IVA €</t>
        </is>
      </c>
      <c r="J3" s="2" t="inlineStr">
        <is>
          <t>Total</t>
        </is>
      </c>
      <c r="K3" s="2" t="inlineStr">
        <is>
          <t>Estado</t>
        </is>
      </c>
    </row>
    <row r="4">
      <c r="A4" s="3" t="inlineStr">
        <is>
          <t>PED-2024-1001</t>
        </is>
      </c>
      <c r="B4" s="4" t="n">
        <v>46032.76511577574</v>
      </c>
      <c r="C4" s="5" t="inlineStr">
        <is>
          <t>Comercial García SL</t>
        </is>
      </c>
      <c r="D4" s="5" t="inlineStr">
        <is>
          <t>Marcadores fluorescentes</t>
        </is>
      </c>
      <c r="E4" s="6" t="n">
        <v>31</v>
      </c>
      <c r="F4" s="7" t="n">
        <v>6</v>
      </c>
      <c r="G4" s="8">
        <f>E4*F4</f>
        <v/>
      </c>
      <c r="H4" s="9" t="n">
        <v>21</v>
      </c>
      <c r="I4" s="8">
        <f>G4*(H4/100)</f>
        <v/>
      </c>
      <c r="J4" s="10">
        <f>G4+I4</f>
        <v/>
      </c>
      <c r="K4" s="6" t="inlineStr">
        <is>
          <t>Procesando</t>
        </is>
      </c>
    </row>
    <row r="5">
      <c r="A5" s="3" t="inlineStr">
        <is>
          <t>PED-2024-1002</t>
        </is>
      </c>
      <c r="B5" s="4" t="n">
        <v>46041.76511577574</v>
      </c>
      <c r="C5" s="5" t="inlineStr">
        <is>
          <t>Almacenes Martínez SA</t>
        </is>
      </c>
      <c r="D5" s="5" t="inlineStr">
        <is>
          <t>Bolígrafos caja 50 uds</t>
        </is>
      </c>
      <c r="E5" s="6" t="n">
        <v>26</v>
      </c>
      <c r="F5" s="7" t="n">
        <v>12</v>
      </c>
      <c r="G5" s="8">
        <f>E5*F5</f>
        <v/>
      </c>
      <c r="H5" s="9" t="n">
        <v>21</v>
      </c>
      <c r="I5" s="8">
        <f>G5*(H5/100)</f>
        <v/>
      </c>
      <c r="J5" s="10">
        <f>G5+I5</f>
        <v/>
      </c>
      <c r="K5" s="6" t="inlineStr">
        <is>
          <t>Pendiente</t>
        </is>
      </c>
    </row>
    <row r="6">
      <c r="A6" s="3" t="inlineStr">
        <is>
          <t>PED-2024-1003</t>
        </is>
      </c>
      <c r="B6" s="4" t="n">
        <v>46032.76511577574</v>
      </c>
      <c r="C6" s="5" t="inlineStr">
        <is>
          <t>Comercial Ruiz SA</t>
        </is>
      </c>
      <c r="D6" s="5" t="inlineStr">
        <is>
          <t>Tóner impresora</t>
        </is>
      </c>
      <c r="E6" s="6" t="n">
        <v>17</v>
      </c>
      <c r="F6" s="7" t="n">
        <v>45</v>
      </c>
      <c r="G6" s="8">
        <f>E6*F6</f>
        <v/>
      </c>
      <c r="H6" s="9" t="n">
        <v>10</v>
      </c>
      <c r="I6" s="8">
        <f>G6*(H6/100)</f>
        <v/>
      </c>
      <c r="J6" s="10">
        <f>G6+I6</f>
        <v/>
      </c>
      <c r="K6" s="6" t="inlineStr">
        <is>
          <t>Pendiente</t>
        </is>
      </c>
    </row>
    <row r="7">
      <c r="A7" s="3" t="inlineStr">
        <is>
          <t>PED-2024-1004</t>
        </is>
      </c>
      <c r="B7" s="4" t="n">
        <v>46027.76511577574</v>
      </c>
      <c r="C7" s="5" t="inlineStr">
        <is>
          <t>Grupo Rodríguez</t>
        </is>
      </c>
      <c r="D7" s="5" t="inlineStr">
        <is>
          <t>Grapadoras metálicas</t>
        </is>
      </c>
      <c r="E7" s="6" t="n">
        <v>35</v>
      </c>
      <c r="F7" s="7" t="n">
        <v>15</v>
      </c>
      <c r="G7" s="8">
        <f>E7*F7</f>
        <v/>
      </c>
      <c r="H7" s="9" t="n">
        <v>10</v>
      </c>
      <c r="I7" s="8">
        <f>G7*(H7/100)</f>
        <v/>
      </c>
      <c r="J7" s="10">
        <f>G7+I7</f>
        <v/>
      </c>
      <c r="K7" s="6" t="inlineStr">
        <is>
          <t>Pendiente</t>
        </is>
      </c>
    </row>
    <row r="8">
      <c r="A8" s="3" t="inlineStr">
        <is>
          <t>PED-2024-1005</t>
        </is>
      </c>
      <c r="B8" s="4" t="n">
        <v>46025.76511577574</v>
      </c>
      <c r="C8" s="5" t="inlineStr">
        <is>
          <t>Tiendas Jiménez</t>
        </is>
      </c>
      <c r="D8" s="5" t="inlineStr">
        <is>
          <t>Marcadores fluorescentes</t>
        </is>
      </c>
      <c r="E8" s="6" t="n">
        <v>16</v>
      </c>
      <c r="F8" s="7" t="n">
        <v>6</v>
      </c>
      <c r="G8" s="8">
        <f>E8*F8</f>
        <v/>
      </c>
      <c r="H8" s="9" t="n">
        <v>21</v>
      </c>
      <c r="I8" s="8">
        <f>G8*(H8/100)</f>
        <v/>
      </c>
      <c r="J8" s="10">
        <f>G8+I8</f>
        <v/>
      </c>
      <c r="K8" s="6" t="inlineStr">
        <is>
          <t>Enviado</t>
        </is>
      </c>
    </row>
    <row r="9">
      <c r="A9" s="3" t="inlineStr">
        <is>
          <t>PED-2024-1006</t>
        </is>
      </c>
      <c r="B9" s="4" t="n">
        <v>46028.76511577574</v>
      </c>
      <c r="C9" s="5" t="inlineStr">
        <is>
          <t>Distribuciones López</t>
        </is>
      </c>
      <c r="D9" s="5" t="inlineStr">
        <is>
          <t>Clips caja 100</t>
        </is>
      </c>
      <c r="E9" s="6" t="n">
        <v>17</v>
      </c>
      <c r="F9" s="7" t="n">
        <v>1.5</v>
      </c>
      <c r="G9" s="8">
        <f>E9*F9</f>
        <v/>
      </c>
      <c r="H9" s="9" t="n">
        <v>4</v>
      </c>
      <c r="I9" s="8">
        <f>G9*(H9/100)</f>
        <v/>
      </c>
      <c r="J9" s="10">
        <f>G9+I9</f>
        <v/>
      </c>
      <c r="K9" s="6" t="inlineStr">
        <is>
          <t>Entregado</t>
        </is>
      </c>
    </row>
    <row r="10">
      <c r="A10" s="3" t="inlineStr">
        <is>
          <t>PED-2024-1007</t>
        </is>
      </c>
      <c r="B10" s="4" t="n">
        <v>46031.76511577574</v>
      </c>
      <c r="C10" s="5" t="inlineStr">
        <is>
          <t>Distribuidora Pérez</t>
        </is>
      </c>
      <c r="D10" s="5" t="inlineStr">
        <is>
          <t>Grapadoras metálicas</t>
        </is>
      </c>
      <c r="E10" s="6" t="n">
        <v>6</v>
      </c>
      <c r="F10" s="7" t="n">
        <v>15</v>
      </c>
      <c r="G10" s="8">
        <f>E10*F10</f>
        <v/>
      </c>
      <c r="H10" s="9" t="n">
        <v>4</v>
      </c>
      <c r="I10" s="8">
        <f>G10*(H10/100)</f>
        <v/>
      </c>
      <c r="J10" s="10">
        <f>G10+I10</f>
        <v/>
      </c>
      <c r="K10" s="6" t="inlineStr">
        <is>
          <t>Enviado</t>
        </is>
      </c>
    </row>
    <row r="11">
      <c r="A11" s="3" t="inlineStr">
        <is>
          <t>PED-2024-1008</t>
        </is>
      </c>
      <c r="B11" s="4" t="n">
        <v>46023.76511577574</v>
      </c>
      <c r="C11" s="5" t="inlineStr">
        <is>
          <t>Distribuciones López</t>
        </is>
      </c>
      <c r="D11" s="5" t="inlineStr">
        <is>
          <t>Bolígrafos caja 50 uds</t>
        </is>
      </c>
      <c r="E11" s="6" t="n">
        <v>7</v>
      </c>
      <c r="F11" s="7" t="n">
        <v>12</v>
      </c>
      <c r="G11" s="8">
        <f>E11*F11</f>
        <v/>
      </c>
      <c r="H11" s="9" t="n">
        <v>10</v>
      </c>
      <c r="I11" s="8">
        <f>G11*(H11/100)</f>
        <v/>
      </c>
      <c r="J11" s="10">
        <f>G11+I11</f>
        <v/>
      </c>
      <c r="K11" s="6" t="inlineStr">
        <is>
          <t>Enviado</t>
        </is>
      </c>
    </row>
    <row r="12">
      <c r="A12" s="3" t="inlineStr">
        <is>
          <t>PED-2024-1009</t>
        </is>
      </c>
      <c r="B12" s="4" t="n">
        <v>46050.76511577574</v>
      </c>
      <c r="C12" s="5" t="inlineStr">
        <is>
          <t>Distribuciones López</t>
        </is>
      </c>
      <c r="D12" s="5" t="inlineStr">
        <is>
          <t>Bolígrafos caja 50 uds</t>
        </is>
      </c>
      <c r="E12" s="6" t="n">
        <v>44</v>
      </c>
      <c r="F12" s="7" t="n">
        <v>12</v>
      </c>
      <c r="G12" s="8">
        <f>E12*F12</f>
        <v/>
      </c>
      <c r="H12" s="9" t="n">
        <v>4</v>
      </c>
      <c r="I12" s="8">
        <f>G12*(H12/100)</f>
        <v/>
      </c>
      <c r="J12" s="10">
        <f>G12+I12</f>
        <v/>
      </c>
      <c r="K12" s="6" t="inlineStr">
        <is>
          <t>Pendiente</t>
        </is>
      </c>
    </row>
    <row r="13">
      <c r="A13" s="3" t="inlineStr">
        <is>
          <t>PED-2024-1010</t>
        </is>
      </c>
      <c r="B13" s="4" t="n">
        <v>46051.76511577574</v>
      </c>
      <c r="C13" s="5" t="inlineStr">
        <is>
          <t>Mayorista Gómez</t>
        </is>
      </c>
      <c r="D13" s="5" t="inlineStr">
        <is>
          <t>Cuadernos A4</t>
        </is>
      </c>
      <c r="E13" s="6" t="n">
        <v>26</v>
      </c>
      <c r="F13" s="7" t="n">
        <v>4.2</v>
      </c>
      <c r="G13" s="8">
        <f>E13*F13</f>
        <v/>
      </c>
      <c r="H13" s="9" t="n">
        <v>4</v>
      </c>
      <c r="I13" s="8">
        <f>G13*(H13/100)</f>
        <v/>
      </c>
      <c r="J13" s="10">
        <f>G13+I13</f>
        <v/>
      </c>
      <c r="K13" s="6" t="inlineStr">
        <is>
          <t>Entregado</t>
        </is>
      </c>
    </row>
    <row r="15">
      <c r="F15" s="11" t="inlineStr">
        <is>
          <t>TOTALES:</t>
        </is>
      </c>
      <c r="G15" s="12">
        <f>SUM(G4:G13)</f>
        <v/>
      </c>
      <c r="I15" s="12">
        <f>SUM(I4:I13)</f>
        <v/>
      </c>
      <c r="J15" s="13">
        <f>SUM(J4:J13)</f>
        <v/>
      </c>
    </row>
    <row r="18">
      <c r="A18" s="14" t="inlineStr">
        <is>
          <t>RESUMEN POR ESTADO</t>
        </is>
      </c>
    </row>
    <row r="19">
      <c r="A19" s="15" t="inlineStr">
        <is>
          <t>Estado</t>
        </is>
      </c>
      <c r="B19" s="15" t="inlineStr">
        <is>
          <t>Cantidad</t>
        </is>
      </c>
    </row>
    <row r="20">
      <c r="A20" s="16" t="inlineStr">
        <is>
          <t>Pendiente</t>
        </is>
      </c>
      <c r="B20" s="3">
        <f>COUNTIF(K4:K13,"Pendiente")</f>
        <v/>
      </c>
    </row>
    <row r="21">
      <c r="A21" s="16" t="inlineStr">
        <is>
          <t>Procesando</t>
        </is>
      </c>
      <c r="B21" s="3">
        <f>COUNTIF(K4:K13,"Procesando")</f>
        <v/>
      </c>
    </row>
    <row r="22">
      <c r="A22" s="16" t="inlineStr">
        <is>
          <t>Enviado</t>
        </is>
      </c>
      <c r="B22" s="3">
        <f>COUNTIF(K4:K13,"Enviado")</f>
        <v/>
      </c>
    </row>
    <row r="23">
      <c r="A23" s="16" t="inlineStr">
        <is>
          <t>Entregado</t>
        </is>
      </c>
      <c r="B23" s="3">
        <f>COUNTIF(K4:K13,"Entregado")</f>
        <v/>
      </c>
    </row>
  </sheetData>
  <mergeCells count="2">
    <mergeCell ref="A1:K1"/>
    <mergeCell ref="A18:D18"/>
  </mergeCells>
  <dataValidations count="1">
    <dataValidation sqref="K4:K100" showErrorMessage="1" showInputMessage="1" allowBlank="0" type="list">
      <formula1>"Pendiente,Procesando,Enviado,Entregado"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7" t="inlineStr"/>
    </row>
    <row r="2">
      <c r="A2" s="18" t="inlineStr">
        <is>
          <t>Esta plantilla de control de pedidos te permite gestionar fácilmente tus órdenes de compra.</t>
        </is>
      </c>
    </row>
    <row r="3">
      <c r="A3" s="18" t="inlineStr"/>
    </row>
    <row r="4">
      <c r="A4" s="18" t="inlineStr">
        <is>
          <t>CELDAS DE COLOR AMARILLO: Aquí debes introducir tus datos</t>
        </is>
      </c>
    </row>
    <row r="5">
      <c r="A5" s="18" t="inlineStr">
        <is>
          <t>- Cliente: Nombre del cliente que realiza el pedido</t>
        </is>
      </c>
    </row>
    <row r="6">
      <c r="A6" s="18" t="inlineStr">
        <is>
          <t>- Producto: Descripción del artículo pedido</t>
        </is>
      </c>
    </row>
    <row r="7">
      <c r="A7" s="18" t="inlineStr">
        <is>
          <t>- Cantidad: Número de unidades</t>
        </is>
      </c>
    </row>
    <row r="8">
      <c r="A8" s="18" t="inlineStr">
        <is>
          <t>- Precio Unit.: Precio por unidad sin IVA</t>
        </is>
      </c>
    </row>
    <row r="9">
      <c r="A9" s="18" t="inlineStr">
        <is>
          <t>- IVA %: Selecciona 21, 10 o 4 según corresponda</t>
        </is>
      </c>
    </row>
    <row r="10">
      <c r="A10" s="18" t="inlineStr">
        <is>
          <t>- Estado: Usa el menú desplegable (Pendiente, Procesando, Enviado, Entregado)</t>
        </is>
      </c>
    </row>
    <row r="11">
      <c r="A11" s="18" t="inlineStr"/>
    </row>
    <row r="12">
      <c r="A12" s="18" t="inlineStr">
        <is>
          <t>CELDAS BLANCAS: Se calculan automáticamente</t>
        </is>
      </c>
    </row>
    <row r="13">
      <c r="A13" s="18" t="inlineStr">
        <is>
          <t>- Subtotal: Cantidad × Precio Unit.</t>
        </is>
      </c>
    </row>
    <row r="14">
      <c r="A14" s="18" t="inlineStr">
        <is>
          <t>- IVA €: Importe del IVA aplicado</t>
        </is>
      </c>
    </row>
    <row r="15">
      <c r="A15" s="18" t="inlineStr">
        <is>
          <t>- Total: Subtotal + IVA</t>
        </is>
      </c>
    </row>
    <row r="16">
      <c r="A16" s="18" t="inlineStr"/>
    </row>
    <row r="17">
      <c r="A17" s="18" t="inlineStr">
        <is>
          <t>TOTALES: Se actualizan automáticamente al introducir datos</t>
        </is>
      </c>
    </row>
    <row r="18">
      <c r="A18" s="18" t="inlineStr"/>
    </row>
    <row r="19">
      <c r="A19" s="18" t="inlineStr">
        <is>
          <t>RESUMEN POR ESTADO: Muestra cuántos pedidos hay en cada estado</t>
        </is>
      </c>
    </row>
    <row r="20">
      <c r="A20" s="18" t="inlineStr"/>
    </row>
    <row r="21">
      <c r="A21" s="18" t="inlineStr">
        <is>
          <t>CONSEJOS:</t>
        </is>
      </c>
    </row>
    <row r="22">
      <c r="A22" s="18" t="inlineStr">
        <is>
          <t>• Copia la fila de ejemplo para añadir más pedidos</t>
        </is>
      </c>
    </row>
    <row r="23">
      <c r="A23" s="18" t="inlineStr">
        <is>
          <t>• Los números de pedido puedes cambiarlos a tu formato</t>
        </is>
      </c>
    </row>
    <row r="24">
      <c r="A24" s="18" t="inlineStr">
        <is>
          <t>• Las fechas se pueden escribir directamente o usar el calendario de Excel</t>
        </is>
      </c>
    </row>
    <row r="25">
      <c r="A25" s="18" t="inlineStr">
        <is>
          <t>• Para imprimir, selecciona el área que necesites</t>
        </is>
      </c>
    </row>
    <row r="26">
      <c r="A26" s="18" t="inlineStr"/>
    </row>
    <row r="27">
      <c r="A27" s="18" t="inlineStr">
        <is>
          <t>¡Listo para usar! Solo rellena las celdas amarillas con tu información.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2026-01-30T18:21:45Z</dcterms:created>
  <dcterms:modified xmlns:dcterms="http://purl.org/dc/terms/" xmlns:xsi="http://www.w3.org/2001/XMLSchema-instance" xsi:type="dcterms:W3CDTF">2026-01-30T18:21:45Z</dcterms:modified>
</cp:coreProperties>
</file>