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 Ejecutivo" sheetId="1" state="visible" r:id="rId1"/>
    <sheet xmlns:r="http://schemas.openxmlformats.org/officeDocument/2006/relationships" name="Inversión Inicial" sheetId="2" state="visible" r:id="rId2"/>
    <sheet xmlns:r="http://schemas.openxmlformats.org/officeDocument/2006/relationships" name="Gastos Mensuales" sheetId="3" state="visible" r:id="rId3"/>
    <sheet xmlns:r="http://schemas.openxmlformats.org/officeDocument/2006/relationships" name="Proyecciones" sheetId="4" state="visible" r:id="rId4"/>
    <sheet xmlns:r="http://schemas.openxmlformats.org/officeDocument/2006/relationships" name="Punto Equilibrio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€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color rgb="001E3A8A"/>
      <sz val="12"/>
    </font>
    <font>
      <b val="1"/>
    </font>
    <font>
      <b val="1"/>
      <color rgb="001E3A8A"/>
      <sz val="14"/>
    </font>
    <font>
      <b val="1"/>
      <color rgb="00FFFFFF"/>
      <sz val="11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0" fillId="2" borderId="0" applyAlignment="1" pivotButton="0" quotePrefix="0" xfId="0">
      <alignment vertical="top" wrapText="1"/>
    </xf>
    <xf numFmtId="0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3" fillId="4" borderId="0" pivotButton="0" quotePrefix="0" xfId="0"/>
    <xf numFmtId="164" fontId="3" fillId="4" borderId="1" pivotButton="0" quotePrefix="0" xfId="0"/>
    <xf numFmtId="164" fontId="0" fillId="2" borderId="0" pivotButton="0" quotePrefix="0" xfId="0"/>
    <xf numFmtId="164" fontId="3" fillId="0" borderId="0" pivotButton="0" quotePrefix="0" xfId="0"/>
    <xf numFmtId="0" fontId="6" fillId="0" borderId="0" pivotButton="0" quotePrefix="0" xfId="0"/>
    <xf numFmtId="164" fontId="0" fillId="2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6" fillId="4" borderId="0" pivotButton="0" quotePrefix="0" xfId="0"/>
    <xf numFmtId="164" fontId="6" fillId="4" borderId="1" applyAlignment="1" pivotButton="0" quotePrefix="0" xfId="0">
      <alignment horizontal="right" vertical="center"/>
    </xf>
    <xf numFmtId="165" fontId="3" fillId="0" borderId="0" pivotButton="0" quotePrefix="0" xfId="0"/>
    <xf numFmtId="0" fontId="5" fillId="3" borderId="0" pivotButton="0" quotePrefix="0" xfId="0"/>
    <xf numFmtId="3" fontId="2" fillId="4" borderId="0" pivotButton="0" quotePrefix="0" xfId="0"/>
    <xf numFmtId="164" fontId="2" fillId="4" borderId="0" pivotButton="0" quotePrefix="0" xfId="0"/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Ingresos vs Gastos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'Proyecciones'!$B$3:$E$3</f>
            </numRef>
          </cat>
          <val>
            <numRef>
              <f>'Proyecciones'!$B$7:$B$13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'Proyecciones'!$B$3:$E$3</f>
            </numRef>
          </cat>
          <val>
            <numRef>
              <f>'Proyecciones'!$C$7:$C$13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'Proyecciones'!$B$3:$E$3</f>
            </numRef>
          </cat>
          <val>
            <numRef>
              <f>'Proyecciones'!$D$7:$D$13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'Proyecciones'!$B$3:$E$3</f>
            </numRef>
          </cat>
          <val>
            <numRef>
              <f>'Proyecciones'!$E$7:$E$13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PLAN DE NEGOCIO</t>
        </is>
      </c>
    </row>
    <row r="3">
      <c r="A3" t="inlineStr">
        <is>
          <t>Nombre del Proyecto:</t>
        </is>
      </c>
      <c r="B3" s="2" t="inlineStr">
        <is>
          <t>Cafetería Urban Coffee</t>
        </is>
      </c>
    </row>
    <row r="4">
      <c r="A4" t="inlineStr">
        <is>
          <t>Emprendedor/es:</t>
        </is>
      </c>
      <c r="B4" s="2" t="inlineStr">
        <is>
          <t>María García López</t>
        </is>
      </c>
    </row>
    <row r="5">
      <c r="A5" t="inlineStr">
        <is>
          <t>Fecha:</t>
        </is>
      </c>
      <c r="B5" s="2" t="inlineStr">
        <is>
          <t>30/01/2026</t>
        </is>
      </c>
    </row>
    <row r="6">
      <c r="A6" t="inlineStr">
        <is>
          <t>Ubicación:</t>
        </is>
      </c>
      <c r="B6" s="2" t="inlineStr">
        <is>
          <t>Madrid Centro</t>
        </is>
      </c>
    </row>
    <row r="8">
      <c r="A8" s="3" t="inlineStr">
        <is>
          <t>DESCRIPCIÓN DEL NEGOCIO</t>
        </is>
      </c>
    </row>
    <row r="9">
      <c r="A9" s="4" t="inlineStr">
        <is>
          <t>Cafetería moderna especializada en café de especialidad, repostería artesanal y espacio de coworking casual. Ubicada en zona céntrica con alto tránsito de profesionales y estudiantes.</t>
        </is>
      </c>
    </row>
    <row r="10"/>
    <row r="11"/>
    <row r="12"/>
    <row r="13"/>
    <row r="15">
      <c r="A15" s="3" t="inlineStr">
        <is>
          <t>INDICADORES CLAVE</t>
        </is>
      </c>
    </row>
    <row r="16">
      <c r="A16" s="5" t="inlineStr">
        <is>
          <t>Inversión Inicial:</t>
        </is>
      </c>
      <c r="B16" s="6" t="n">
        <v>45000</v>
      </c>
      <c r="C16" s="5" t="inlineStr">
        <is>
          <t>Punto de Equilibrio:</t>
        </is>
      </c>
      <c r="D16" t="inlineStr">
        <is>
          <t>Mes 8</t>
        </is>
      </c>
    </row>
    <row r="17">
      <c r="A17" s="5" t="inlineStr">
        <is>
          <t>Ventas Año 1:</t>
        </is>
      </c>
      <c r="B17" s="6">
        <f>Proyecciones!D14</f>
        <v/>
      </c>
      <c r="C17" s="5" t="inlineStr">
        <is>
          <t>Beneficio Año 1:</t>
        </is>
      </c>
      <c r="D17" s="6">
        <f>Proyecciones!D15</f>
        <v/>
      </c>
    </row>
    <row r="18">
      <c r="A18" s="5" t="inlineStr">
        <is>
          <t>ROI Esperado:</t>
        </is>
      </c>
      <c r="B18" s="7">
        <f>D17/B16</f>
        <v/>
      </c>
      <c r="C18" s="5" t="inlineStr">
        <is>
          <t>Periodo Recuperación:</t>
        </is>
      </c>
      <c r="D18" t="inlineStr">
        <is>
          <t>18 meses</t>
        </is>
      </c>
    </row>
  </sheetData>
  <mergeCells count="7">
    <mergeCell ref="A1:D1"/>
    <mergeCell ref="B3:D3"/>
    <mergeCell ref="B4:D4"/>
    <mergeCell ref="B6:D6"/>
    <mergeCell ref="A8:D8"/>
    <mergeCell ref="A9:D13"/>
    <mergeCell ref="A15:D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>
      <c r="A1" s="8" t="inlineStr">
        <is>
          <t>INVERSIÓN INICIAL REQUERIDA</t>
        </is>
      </c>
    </row>
    <row r="3">
      <c r="A3" s="9" t="inlineStr">
        <is>
          <t>Categoría</t>
        </is>
      </c>
      <c r="B3" s="9" t="inlineStr">
        <is>
          <t>Concepto</t>
        </is>
      </c>
      <c r="C3" s="9" t="inlineStr">
        <is>
          <t>Cantidad</t>
        </is>
      </c>
      <c r="D3" s="9" t="inlineStr">
        <is>
          <t>Importe</t>
        </is>
      </c>
    </row>
    <row r="4">
      <c r="A4" s="10" t="inlineStr">
        <is>
          <t>Equipamiento</t>
        </is>
      </c>
      <c r="B4" s="10" t="inlineStr">
        <is>
          <t>Máquina de café profesional</t>
        </is>
      </c>
      <c r="C4" s="11" t="n">
        <v>1</v>
      </c>
      <c r="D4" s="12" t="n">
        <v>8500</v>
      </c>
    </row>
    <row r="5">
      <c r="A5" s="10" t="inlineStr">
        <is>
          <t>Equipamiento</t>
        </is>
      </c>
      <c r="B5" s="10" t="inlineStr">
        <is>
          <t>Molinillo industrial</t>
        </is>
      </c>
      <c r="C5" s="11" t="n">
        <v>2</v>
      </c>
      <c r="D5" s="12" t="n">
        <v>1800</v>
      </c>
    </row>
    <row r="6">
      <c r="A6" s="10" t="inlineStr">
        <is>
          <t>Equipamiento</t>
        </is>
      </c>
      <c r="B6" s="10" t="inlineStr">
        <is>
          <t>Refrigerador comercial</t>
        </is>
      </c>
      <c r="C6" s="11" t="n">
        <v>1</v>
      </c>
      <c r="D6" s="12" t="n">
        <v>2200</v>
      </c>
    </row>
    <row r="7">
      <c r="A7" s="10" t="inlineStr">
        <is>
          <t>Equipamiento</t>
        </is>
      </c>
      <c r="B7" s="10" t="inlineStr">
        <is>
          <t>Horno industrial</t>
        </is>
      </c>
      <c r="C7" s="11" t="n">
        <v>1</v>
      </c>
      <c r="D7" s="12" t="n">
        <v>3500</v>
      </c>
    </row>
    <row r="8">
      <c r="A8" s="10" t="inlineStr">
        <is>
          <t>Equipamiento</t>
        </is>
      </c>
      <c r="B8" s="10" t="inlineStr">
        <is>
          <t>Vitrina refrigerada</t>
        </is>
      </c>
      <c r="C8" s="11" t="n">
        <v>2</v>
      </c>
      <c r="D8" s="12" t="n">
        <v>3000</v>
      </c>
    </row>
    <row r="9">
      <c r="A9" s="10" t="inlineStr">
        <is>
          <t>Equipamiento</t>
        </is>
      </c>
      <c r="B9" s="10" t="inlineStr">
        <is>
          <t>Sistema de punto de venta</t>
        </is>
      </c>
      <c r="C9" s="11" t="n">
        <v>1</v>
      </c>
      <c r="D9" s="12" t="n">
        <v>1200</v>
      </c>
    </row>
    <row r="10">
      <c r="A10" s="10" t="inlineStr">
        <is>
          <t>Mobiliario</t>
        </is>
      </c>
      <c r="B10" s="10" t="inlineStr">
        <is>
          <t>Mesas y sillas (20 pax)</t>
        </is>
      </c>
      <c r="C10" s="11" t="n">
        <v>1</v>
      </c>
      <c r="D10" s="12" t="n">
        <v>4000</v>
      </c>
    </row>
    <row r="11">
      <c r="A11" s="10" t="inlineStr">
        <is>
          <t>Mobiliario</t>
        </is>
      </c>
      <c r="B11" s="10" t="inlineStr">
        <is>
          <t>Barra y mostrador</t>
        </is>
      </c>
      <c r="C11" s="11" t="n">
        <v>1</v>
      </c>
      <c r="D11" s="12" t="n">
        <v>3500</v>
      </c>
    </row>
    <row r="12">
      <c r="A12" s="10" t="inlineStr">
        <is>
          <t>Mobiliario</t>
        </is>
      </c>
      <c r="B12" s="10" t="inlineStr">
        <is>
          <t>Estanterías y almacenamiento</t>
        </is>
      </c>
      <c r="C12" s="11" t="n">
        <v>1</v>
      </c>
      <c r="D12" s="12" t="n">
        <v>1500</v>
      </c>
    </row>
    <row r="13">
      <c r="A13" s="10" t="inlineStr">
        <is>
          <t>Reforma</t>
        </is>
      </c>
      <c r="B13" s="10" t="inlineStr">
        <is>
          <t>Reforma local (pintura, iluminación)</t>
        </is>
      </c>
      <c r="C13" s="11" t="n">
        <v>1</v>
      </c>
      <c r="D13" s="12" t="n">
        <v>6000</v>
      </c>
    </row>
    <row r="14">
      <c r="A14" s="10" t="inlineStr">
        <is>
          <t>Reforma</t>
        </is>
      </c>
      <c r="B14" s="10" t="inlineStr">
        <is>
          <t>Instalaciones eléctricas</t>
        </is>
      </c>
      <c r="C14" s="11" t="n">
        <v>1</v>
      </c>
      <c r="D14" s="12" t="n">
        <v>2500</v>
      </c>
    </row>
    <row r="15">
      <c r="A15" s="10" t="inlineStr">
        <is>
          <t>Reforma</t>
        </is>
      </c>
      <c r="B15" s="10" t="inlineStr">
        <is>
          <t>Instalaciones fontanería</t>
        </is>
      </c>
      <c r="C15" s="11" t="n">
        <v>1</v>
      </c>
      <c r="D15" s="12" t="n">
        <v>1800</v>
      </c>
    </row>
    <row r="16">
      <c r="A16" s="10" t="inlineStr">
        <is>
          <t>Legal</t>
        </is>
      </c>
      <c r="B16" s="10" t="inlineStr">
        <is>
          <t>Licencias y permisos</t>
        </is>
      </c>
      <c r="C16" s="11" t="n">
        <v>1</v>
      </c>
      <c r="D16" s="12" t="n">
        <v>2000</v>
      </c>
    </row>
    <row r="17">
      <c r="A17" s="10" t="inlineStr">
        <is>
          <t>Legal</t>
        </is>
      </c>
      <c r="B17" s="10" t="inlineStr">
        <is>
          <t>Asesoría constitución empresa</t>
        </is>
      </c>
      <c r="C17" s="11" t="n">
        <v>1</v>
      </c>
      <c r="D17" s="12" t="n">
        <v>800</v>
      </c>
    </row>
    <row r="18">
      <c r="A18" s="10" t="inlineStr">
        <is>
          <t>Marketing</t>
        </is>
      </c>
      <c r="B18" s="10" t="inlineStr">
        <is>
          <t>Identidad corporativa y diseño</t>
        </is>
      </c>
      <c r="C18" s="11" t="n">
        <v>1</v>
      </c>
      <c r="D18" s="12" t="n">
        <v>1200</v>
      </c>
    </row>
    <row r="19">
      <c r="A19" s="10" t="inlineStr">
        <is>
          <t>Marketing</t>
        </is>
      </c>
      <c r="B19" s="10" t="inlineStr">
        <is>
          <t>Señalética y rotulación</t>
        </is>
      </c>
      <c r="C19" s="11" t="n">
        <v>1</v>
      </c>
      <c r="D19" s="12" t="n">
        <v>1500</v>
      </c>
    </row>
    <row r="20">
      <c r="A20" s="13" t="inlineStr">
        <is>
          <t>TOTAL INVERSIÓN INICIAL</t>
        </is>
      </c>
      <c r="D20" s="14">
        <f>SUM(D4:D19)</f>
        <v/>
      </c>
    </row>
    <row r="22">
      <c r="A22" t="inlineStr">
        <is>
          <t>Capital Propio:</t>
        </is>
      </c>
      <c r="B22" s="15" t="n">
        <v>20000</v>
      </c>
    </row>
    <row r="23">
      <c r="A23" t="inlineStr">
        <is>
          <t>Financiación Necesaria:</t>
        </is>
      </c>
      <c r="B23" s="16">
        <f>D20-B22</f>
        <v/>
      </c>
    </row>
  </sheetData>
  <mergeCells count="2">
    <mergeCell ref="A1:D1"/>
    <mergeCell ref="A20:C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</cols>
  <sheetData>
    <row r="1">
      <c r="A1" s="8" t="inlineStr">
        <is>
          <t>GASTOS OPERATIVOS MENSUALES</t>
        </is>
      </c>
    </row>
    <row r="3">
      <c r="A3" s="9" t="inlineStr">
        <is>
          <t>Concepto</t>
        </is>
      </c>
      <c r="B3" s="9" t="inlineStr">
        <is>
          <t>Categoría</t>
        </is>
      </c>
      <c r="C3" s="9" t="inlineStr">
        <is>
          <t>Importe Mensual</t>
        </is>
      </c>
    </row>
    <row r="4">
      <c r="A4" s="10" t="inlineStr">
        <is>
          <t>Alquiler local</t>
        </is>
      </c>
      <c r="B4" s="10" t="inlineStr">
        <is>
          <t>Fijos</t>
        </is>
      </c>
      <c r="C4" s="12" t="n">
        <v>1800</v>
      </c>
    </row>
    <row r="5">
      <c r="A5" s="10" t="inlineStr">
        <is>
          <t>Suministros (luz, agua, gas)</t>
        </is>
      </c>
      <c r="B5" s="10" t="inlineStr">
        <is>
          <t>Fijos</t>
        </is>
      </c>
      <c r="C5" s="12" t="n">
        <v>350</v>
      </c>
    </row>
    <row r="6">
      <c r="A6" s="10" t="inlineStr">
        <is>
          <t>Internet y teléfono</t>
        </is>
      </c>
      <c r="B6" s="10" t="inlineStr">
        <is>
          <t>Fijos</t>
        </is>
      </c>
      <c r="C6" s="12" t="n">
        <v>80</v>
      </c>
    </row>
    <row r="7">
      <c r="A7" s="10" t="inlineStr">
        <is>
          <t>Seguros</t>
        </is>
      </c>
      <c r="B7" s="10" t="inlineStr">
        <is>
          <t>Fijos</t>
        </is>
      </c>
      <c r="C7" s="12" t="n">
        <v>120</v>
      </c>
    </row>
    <row r="8">
      <c r="A8" s="10" t="inlineStr">
        <is>
          <t>Gestoría y asesoría</t>
        </is>
      </c>
      <c r="B8" s="10" t="inlineStr">
        <is>
          <t>Fijos</t>
        </is>
      </c>
      <c r="C8" s="12" t="n">
        <v>150</v>
      </c>
    </row>
    <row r="9">
      <c r="A9" s="10" t="inlineStr">
        <is>
          <t>Salario gerente</t>
        </is>
      </c>
      <c r="B9" s="10" t="inlineStr">
        <is>
          <t>Personal</t>
        </is>
      </c>
      <c r="C9" s="12" t="n">
        <v>1800</v>
      </c>
    </row>
    <row r="10">
      <c r="A10" s="10" t="inlineStr">
        <is>
          <t>Salario barista 1</t>
        </is>
      </c>
      <c r="B10" s="10" t="inlineStr">
        <is>
          <t>Personal</t>
        </is>
      </c>
      <c r="C10" s="12" t="n">
        <v>1400</v>
      </c>
    </row>
    <row r="11">
      <c r="A11" s="10" t="inlineStr">
        <is>
          <t>Salario barista 2</t>
        </is>
      </c>
      <c r="B11" s="10" t="inlineStr">
        <is>
          <t>Personal</t>
        </is>
      </c>
      <c r="C11" s="12" t="n">
        <v>1400</v>
      </c>
    </row>
    <row r="12">
      <c r="A12" s="10" t="inlineStr">
        <is>
          <t>Salario ayudante</t>
        </is>
      </c>
      <c r="B12" s="10" t="inlineStr">
        <is>
          <t>Personal</t>
        </is>
      </c>
      <c r="C12" s="12" t="n">
        <v>1200</v>
      </c>
    </row>
    <row r="13">
      <c r="A13" s="10" t="inlineStr">
        <is>
          <t>Seguridad Social (30%)</t>
        </is>
      </c>
      <c r="B13" s="10" t="inlineStr">
        <is>
          <t>Personal</t>
        </is>
      </c>
      <c r="C13" s="12" t="n">
        <v>1740</v>
      </c>
    </row>
    <row r="14">
      <c r="A14" s="10" t="inlineStr">
        <is>
          <t>Café en grano</t>
        </is>
      </c>
      <c r="B14" s="10" t="inlineStr">
        <is>
          <t>Materias Primas</t>
        </is>
      </c>
      <c r="C14" s="12" t="n">
        <v>800</v>
      </c>
    </row>
    <row r="15">
      <c r="A15" s="10" t="inlineStr">
        <is>
          <t>Leche y lácteos</t>
        </is>
      </c>
      <c r="B15" s="10" t="inlineStr">
        <is>
          <t>Materias Primas</t>
        </is>
      </c>
      <c r="C15" s="12" t="n">
        <v>400</v>
      </c>
    </row>
    <row r="16">
      <c r="A16" s="10" t="inlineStr">
        <is>
          <t>Repostería y bollería</t>
        </is>
      </c>
      <c r="B16" s="10" t="inlineStr">
        <is>
          <t>Materias Primas</t>
        </is>
      </c>
      <c r="C16" s="12" t="n">
        <v>600</v>
      </c>
    </row>
    <row r="17">
      <c r="A17" s="10" t="inlineStr">
        <is>
          <t>Consumibles (vasos, servilletas)</t>
        </is>
      </c>
      <c r="B17" s="10" t="inlineStr">
        <is>
          <t>Materias Primas</t>
        </is>
      </c>
      <c r="C17" s="12" t="n">
        <v>250</v>
      </c>
    </row>
    <row r="18">
      <c r="A18" s="10" t="inlineStr">
        <is>
          <t>Material limpieza</t>
        </is>
      </c>
      <c r="B18" s="10" t="inlineStr">
        <is>
          <t>Materias Primas</t>
        </is>
      </c>
      <c r="C18" s="12" t="n">
        <v>100</v>
      </c>
    </row>
    <row r="19">
      <c r="A19" s="10" t="inlineStr">
        <is>
          <t>Publicidad y marketing</t>
        </is>
      </c>
      <c r="B19" s="10" t="inlineStr">
        <is>
          <t>Marketing</t>
        </is>
      </c>
      <c r="C19" s="12" t="n">
        <v>300</v>
      </c>
    </row>
    <row r="20">
      <c r="A20" s="10" t="inlineStr">
        <is>
          <t>Mantenimiento equipos</t>
        </is>
      </c>
      <c r="B20" s="10" t="inlineStr">
        <is>
          <t>Otros</t>
        </is>
      </c>
      <c r="C20" s="12" t="n">
        <v>150</v>
      </c>
    </row>
    <row r="21">
      <c r="A21" s="10" t="inlineStr">
        <is>
          <t>Imprevistos (5%)</t>
        </is>
      </c>
      <c r="B21" s="10" t="inlineStr">
        <is>
          <t>Otros</t>
        </is>
      </c>
      <c r="C21" s="12" t="n">
        <v>650</v>
      </c>
    </row>
    <row r="22">
      <c r="A22" s="13" t="inlineStr">
        <is>
          <t>TOTAL GASTOS MENSUALES</t>
        </is>
      </c>
      <c r="C22" s="14">
        <f>SUM(C4:C21)</f>
        <v/>
      </c>
    </row>
    <row r="24">
      <c r="A24" s="17" t="inlineStr">
        <is>
          <t>RESUMEN POR CATEGORÍA</t>
        </is>
      </c>
    </row>
    <row r="25">
      <c r="A25" t="inlineStr">
        <is>
          <t>Fijos</t>
        </is>
      </c>
      <c r="C25" s="16">
        <f>SUMIF(B4:B21,A25,C4:C21)</f>
        <v/>
      </c>
    </row>
    <row r="26">
      <c r="A26" t="inlineStr">
        <is>
          <t>Personal</t>
        </is>
      </c>
      <c r="C26" s="16">
        <f>SUMIF(B4:B21,A26,C4:C21)</f>
        <v/>
      </c>
    </row>
    <row r="27">
      <c r="A27" t="inlineStr">
        <is>
          <t>Materias Primas</t>
        </is>
      </c>
      <c r="C27" s="16">
        <f>SUMIF(B4:B21,A27,C4:C21)</f>
        <v/>
      </c>
    </row>
    <row r="28">
      <c r="A28" t="inlineStr">
        <is>
          <t>Marketing</t>
        </is>
      </c>
      <c r="C28" s="16">
        <f>SUMIF(B4:B21,A28,C4:C21)</f>
        <v/>
      </c>
    </row>
    <row r="29">
      <c r="A29" t="inlineStr">
        <is>
          <t>Otros</t>
        </is>
      </c>
      <c r="C29" s="16">
        <f>SUMIF(B4:B21,A29,C4:C21)</f>
        <v/>
      </c>
    </row>
  </sheetData>
  <mergeCells count="3">
    <mergeCell ref="A1:C1"/>
    <mergeCell ref="A22:B22"/>
    <mergeCell ref="A24:C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8" t="inlineStr">
        <is>
          <t>PROYECCIÓN FINANCIERA - PRIMER AÑO</t>
        </is>
      </c>
    </row>
    <row r="3">
      <c r="A3" s="9" t="inlineStr">
        <is>
          <t>Concepto</t>
        </is>
      </c>
      <c r="B3" s="9" t="inlineStr">
        <is>
          <t>Mes 1-3</t>
        </is>
      </c>
      <c r="C3" s="9" t="inlineStr">
        <is>
          <t>Mes 4-6</t>
        </is>
      </c>
      <c r="D3" s="9" t="inlineStr">
        <is>
          <t>Mes 7-9</t>
        </is>
      </c>
      <c r="E3" s="9" t="inlineStr">
        <is>
          <t>Mes 10-12</t>
        </is>
      </c>
      <c r="F3" s="9" t="inlineStr">
        <is>
          <t>TOTAL AÑO 1</t>
        </is>
      </c>
    </row>
    <row r="4">
      <c r="A4" t="inlineStr">
        <is>
          <t>Ventas Cafés</t>
        </is>
      </c>
      <c r="B4" s="18" t="n">
        <v>8500</v>
      </c>
      <c r="C4" s="18" t="n">
        <v>11000</v>
      </c>
      <c r="D4" s="18" t="n">
        <v>13500</v>
      </c>
      <c r="E4" s="18" t="n">
        <v>15000</v>
      </c>
      <c r="F4" s="12">
        <f>SUM(B4:E4)</f>
        <v/>
      </c>
    </row>
    <row r="5">
      <c r="A5" t="inlineStr">
        <is>
          <t>Ventas Repostería</t>
        </is>
      </c>
      <c r="B5" s="18" t="n">
        <v>3500</v>
      </c>
      <c r="C5" s="18" t="n">
        <v>4500</v>
      </c>
      <c r="D5" s="18" t="n">
        <v>5500</v>
      </c>
      <c r="E5" s="18" t="n">
        <v>6000</v>
      </c>
      <c r="F5" s="12">
        <f>SUM(B5:E5)</f>
        <v/>
      </c>
    </row>
    <row r="6">
      <c r="A6" t="inlineStr">
        <is>
          <t>Ventas Otros</t>
        </is>
      </c>
      <c r="B6" s="18" t="n">
        <v>1500</v>
      </c>
      <c r="C6" s="18" t="n">
        <v>2000</v>
      </c>
      <c r="D6" s="18" t="n">
        <v>2500</v>
      </c>
      <c r="E6" s="18" t="n">
        <v>3000</v>
      </c>
      <c r="F6" s="12">
        <f>SUM(B6:E6)</f>
        <v/>
      </c>
    </row>
    <row r="8">
      <c r="A8" s="13" t="inlineStr">
        <is>
          <t>INGRESOS TOTALES</t>
        </is>
      </c>
      <c r="B8" s="19">
        <f>SUM(B4:B6)</f>
        <v/>
      </c>
      <c r="C8" s="19">
        <f>SUM(C4:C6)</f>
        <v/>
      </c>
      <c r="D8" s="19">
        <f>SUM(D4:D6)</f>
        <v/>
      </c>
      <c r="E8" s="19">
        <f>SUM(E4:E6)</f>
        <v/>
      </c>
      <c r="F8" s="19">
        <f>SUM(F4:F6)</f>
        <v/>
      </c>
    </row>
    <row r="10">
      <c r="A10" t="inlineStr">
        <is>
          <t>Gastos Operativos</t>
        </is>
      </c>
      <c r="B10" s="12">
        <f>'Gastos Mensuales'!C22*3</f>
        <v/>
      </c>
      <c r="C10" s="12">
        <f>'Gastos Mensuales'!C22*3</f>
        <v/>
      </c>
      <c r="D10" s="12">
        <f>'Gastos Mensuales'!C22*3</f>
        <v/>
      </c>
      <c r="E10" s="12">
        <f>'Gastos Mensuales'!C22*3</f>
        <v/>
      </c>
      <c r="F10" s="12">
        <f>SUM(B10:E10)</f>
        <v/>
      </c>
    </row>
    <row r="11">
      <c r="A11" t="inlineStr">
        <is>
          <t>Amortización Préstamo</t>
        </is>
      </c>
      <c r="B11" s="12" t="n">
        <v>750</v>
      </c>
      <c r="C11" s="12" t="n">
        <v>750</v>
      </c>
      <c r="D11" s="12" t="n">
        <v>750</v>
      </c>
      <c r="E11" s="12" t="n">
        <v>750</v>
      </c>
      <c r="F11" s="12">
        <f>SUM(B11:E11)</f>
        <v/>
      </c>
    </row>
    <row r="13">
      <c r="A13" s="13" t="inlineStr">
        <is>
          <t>GASTOS TOTALES</t>
        </is>
      </c>
      <c r="B13" s="19">
        <f>SUM(B10:B11)</f>
        <v/>
      </c>
      <c r="C13" s="19">
        <f>SUM(C10:C11)</f>
        <v/>
      </c>
      <c r="D13" s="19">
        <f>SUM(D10:D11)</f>
        <v/>
      </c>
      <c r="E13" s="19">
        <f>SUM(E10:E11)</f>
        <v/>
      </c>
      <c r="F13" s="19">
        <f>SUM(F10:F11)</f>
        <v/>
      </c>
    </row>
    <row r="15">
      <c r="A15" s="20" t="inlineStr">
        <is>
          <t>BENEFICIO NETO</t>
        </is>
      </c>
      <c r="B15" s="21">
        <f>B8-B13</f>
        <v/>
      </c>
      <c r="C15" s="21">
        <f>C8-C13</f>
        <v/>
      </c>
      <c r="D15" s="21">
        <f>D8-D13</f>
        <v/>
      </c>
      <c r="E15" s="21">
        <f>E8-E13</f>
        <v/>
      </c>
      <c r="F15" s="21">
        <f>F8-F13</f>
        <v/>
      </c>
    </row>
    <row r="17">
      <c r="A17" t="inlineStr">
        <is>
          <t>Margen de Beneficio</t>
        </is>
      </c>
      <c r="B17" s="22">
        <f>B15/B8</f>
        <v/>
      </c>
      <c r="C17" s="22">
        <f>C15/C8</f>
        <v/>
      </c>
      <c r="D17" s="22">
        <f>D15/D8</f>
        <v/>
      </c>
      <c r="E17" s="22">
        <f>E15/E8</f>
        <v/>
      </c>
      <c r="F17" s="22">
        <f>F15/F8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15" customWidth="1" min="3" max="3"/>
    <col width="15" customWidth="1" min="4" max="4"/>
  </cols>
  <sheetData>
    <row r="1">
      <c r="A1" s="8" t="inlineStr">
        <is>
          <t>ANÁLISIS DEL PUNTO DE EQUILIBRIO</t>
        </is>
      </c>
    </row>
    <row r="3">
      <c r="A3" s="17" t="inlineStr">
        <is>
          <t>DATOS DEL NEGOCIO</t>
        </is>
      </c>
    </row>
    <row r="5">
      <c r="A5" t="inlineStr">
        <is>
          <t>Precio Medio por Consumición:</t>
        </is>
      </c>
      <c r="B5" s="15" t="n">
        <v>4.5</v>
      </c>
    </row>
    <row r="6">
      <c r="A6" t="inlineStr">
        <is>
          <t>Coste Variable Unitario:</t>
        </is>
      </c>
      <c r="B6" s="15" t="n">
        <v>1.8</v>
      </c>
    </row>
    <row r="7">
      <c r="A7" t="inlineStr">
        <is>
          <t>Gastos Fijos Mensuales:</t>
        </is>
      </c>
      <c r="B7" s="6">
        <f>'Gastos Mensuales'!C22</f>
        <v/>
      </c>
    </row>
    <row r="9">
      <c r="A9" s="17" t="inlineStr">
        <is>
          <t>CÁLCULOS</t>
        </is>
      </c>
    </row>
    <row r="11">
      <c r="A11" t="inlineStr">
        <is>
          <t>Margen de Contribución Unitario:</t>
        </is>
      </c>
      <c r="B11" s="16">
        <f>B5-B6</f>
        <v/>
      </c>
    </row>
    <row r="12">
      <c r="A12" t="inlineStr">
        <is>
          <t>Ratio Margen de Contribución:</t>
        </is>
      </c>
      <c r="B12" s="22">
        <f>B11/B5</f>
        <v/>
      </c>
    </row>
    <row r="14">
      <c r="A14" s="23" t="inlineStr">
        <is>
          <t>PUNTO DE EQUILIBRIO</t>
        </is>
      </c>
    </row>
    <row r="16">
      <c r="A16" t="inlineStr">
        <is>
          <t>Unidades a Vender al Mes:</t>
        </is>
      </c>
      <c r="B16" s="24">
        <f>B7/B11</f>
        <v/>
      </c>
    </row>
    <row r="17">
      <c r="A17" t="inlineStr">
        <is>
          <t>Unidades a Vender al Día:</t>
        </is>
      </c>
      <c r="B17" s="24">
        <f>B16/30</f>
        <v/>
      </c>
    </row>
    <row r="18">
      <c r="A18" t="inlineStr">
        <is>
          <t>Facturación Necesaria al Mes:</t>
        </is>
      </c>
      <c r="B18" s="25">
        <f>B16*B5</f>
        <v/>
      </c>
    </row>
    <row r="20">
      <c r="A20" s="17" t="inlineStr">
        <is>
          <t>INTERPRETACIÓN</t>
        </is>
      </c>
    </row>
    <row r="21">
      <c r="A21" s="26" t="inlineStr">
        <is>
          <t>Para cubrir todos los gastos y no tener pérdidas, necesitas vender las unidades indicadas arriba cada mes. A partir de ese punto, cada venta adicional genera beneficio.</t>
        </is>
      </c>
    </row>
    <row r="22"/>
    <row r="23"/>
    <row r="24"/>
  </sheetData>
  <mergeCells count="6">
    <mergeCell ref="A1:D1"/>
    <mergeCell ref="A3:D3"/>
    <mergeCell ref="A9:D9"/>
    <mergeCell ref="A14:D14"/>
    <mergeCell ref="A20:D20"/>
    <mergeCell ref="A21:D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8" t="inlineStr">
        <is>
          <t>CÓMO USAR ESTA PLANTILLA DE PLAN DE NEGOCIO</t>
        </is>
      </c>
    </row>
    <row r="3">
      <c r="A3" s="26" t="inlineStr"/>
    </row>
    <row r="4">
      <c r="A4" s="27" t="inlineStr">
        <is>
          <t>📋 RESUMEN EJECUTIVO</t>
        </is>
      </c>
    </row>
    <row r="5">
      <c r="A5" s="26" t="inlineStr">
        <is>
          <t>• Completa los datos básicos de tu proyecto en las celdas amarillas</t>
        </is>
      </c>
    </row>
    <row r="6">
      <c r="A6" s="26" t="inlineStr">
        <is>
          <t>• Describe tu modelo de negocio de forma clara y concisa</t>
        </is>
      </c>
    </row>
    <row r="7">
      <c r="A7" s="26" t="inlineStr">
        <is>
          <t>• Los indicadores clave se calculan automáticamente</t>
        </is>
      </c>
    </row>
    <row r="8">
      <c r="A8" s="26" t="inlineStr"/>
    </row>
    <row r="9">
      <c r="A9" s="27" t="inlineStr">
        <is>
          <t>💰 INVERSIÓN INICIAL</t>
        </is>
      </c>
    </row>
    <row r="10">
      <c r="A10" s="26" t="inlineStr">
        <is>
          <t>• Revisa y ajusta las cantidades según tu negocio específico</t>
        </is>
      </c>
    </row>
    <row r="11">
      <c r="A11" s="26" t="inlineStr">
        <is>
          <t>• Añade o elimina filas según necesites</t>
        </is>
      </c>
    </row>
    <row r="12">
      <c r="A12" s="26" t="inlineStr">
        <is>
          <t>• Indica cuánto capital propio aportas</t>
        </is>
      </c>
    </row>
    <row r="13">
      <c r="A13" s="26" t="inlineStr"/>
    </row>
    <row r="14">
      <c r="A14" s="27" t="inlineStr">
        <is>
          <t>📊 GASTOS MENSUALES</t>
        </is>
      </c>
    </row>
    <row r="15">
      <c r="A15" s="26" t="inlineStr">
        <is>
          <t>• Personaliza los importes de cada concepto</t>
        </is>
      </c>
    </row>
    <row r="16">
      <c r="A16" s="26" t="inlineStr">
        <is>
          <t>• Los totales y resúmenes se calculan automáticamente</t>
        </is>
      </c>
    </row>
    <row r="17">
      <c r="A17" s="26" t="inlineStr">
        <is>
          <t>• Estos datos alimentan las proyecciones</t>
        </is>
      </c>
    </row>
    <row r="18">
      <c r="A18" s="26" t="inlineStr"/>
    </row>
    <row r="19">
      <c r="A19" s="27" t="inlineStr">
        <is>
          <t>📈 PROYECCIONES</t>
        </is>
      </c>
    </row>
    <row r="20">
      <c r="A20" s="26" t="inlineStr">
        <is>
          <t>• Modifica las ventas estimadas en cada trimestre (celdas amarillas)</t>
        </is>
      </c>
    </row>
    <row r="21">
      <c r="A21" s="26" t="inlineStr">
        <is>
          <t>• Los gastos se calculan automáticamente desde "Gastos Mensuales"</t>
        </is>
      </c>
    </row>
    <row r="22">
      <c r="A22" s="26" t="inlineStr">
        <is>
          <t>• Revisa el gráfico de evolución</t>
        </is>
      </c>
    </row>
    <row r="23">
      <c r="A23" s="26" t="inlineStr"/>
    </row>
    <row r="24">
      <c r="A24" s="27" t="inlineStr">
        <is>
          <t>🎯 PUNTO DE EQUILIBRIO</t>
        </is>
      </c>
    </row>
    <row r="25">
      <c r="A25" s="26" t="inlineStr">
        <is>
          <t>• Ajusta el precio medio y coste variable según tu negocio</t>
        </is>
      </c>
    </row>
    <row r="26">
      <c r="A26" s="26" t="inlineStr">
        <is>
          <t>• El análisis te dirá cuántas ventas necesitas para no perder dinero</t>
        </is>
      </c>
    </row>
    <row r="27">
      <c r="A27" s="26" t="inlineStr"/>
    </row>
    <row r="28">
      <c r="A28" s="27" t="inlineStr">
        <is>
          <t>💡 CONSEJOS</t>
        </is>
      </c>
    </row>
    <row r="29">
      <c r="A29" s="26" t="inlineStr">
        <is>
          <t>• Las celdas AMARILLAS son para que las completes tú</t>
        </is>
      </c>
    </row>
    <row r="30">
      <c r="A30" s="26" t="inlineStr">
        <is>
          <t>• Las celdas BLANCAS tienen fórmulas, no las modifiques</t>
        </is>
      </c>
    </row>
    <row r="31">
      <c r="A31" s="26" t="inlineStr">
        <is>
          <t>• Sé realista con tus estimaciones</t>
        </is>
      </c>
    </row>
    <row r="32">
      <c r="A32" s="26" t="inlineStr">
        <is>
          <t>• Revisa los datos cada mes y ajusta las proyecciones</t>
        </is>
      </c>
    </row>
    <row r="33">
      <c r="A33" s="26" t="inlineStr">
        <is>
          <t>• Consulta con un asesor financiero antes de tomar decisiones importantes</t>
        </is>
      </c>
    </row>
    <row r="34">
      <c r="A34" s="26" t="inlineStr"/>
    </row>
    <row r="35">
      <c r="A35" s="27" t="inlineStr">
        <is>
          <t>✅ PRÓXIMOS PASOS</t>
        </is>
      </c>
    </row>
    <row r="36">
      <c r="A36" s="26" t="inlineStr">
        <is>
          <t>1. Completa todas las celdas amarillas con tus datos reales</t>
        </is>
      </c>
    </row>
    <row r="37">
      <c r="A37" s="26" t="inlineStr">
        <is>
          <t>2. Revisa que los cálculos tengan sentido para tu negocio</t>
        </is>
      </c>
    </row>
    <row r="38">
      <c r="A38" s="26" t="inlineStr">
        <is>
          <t>3. Añade hojas adicionales si necesitas más detalle</t>
        </is>
      </c>
    </row>
    <row r="39">
      <c r="A39" s="26" t="inlineStr">
        <is>
          <t>4. Presenta este plan a inversores o entidades financieras</t>
        </is>
      </c>
    </row>
    <row r="40">
      <c r="A40" s="26" t="inlineStr">
        <is>
          <t>5. Actualiza regularmente conforme avanza tu negocio</t>
        </is>
      </c>
    </row>
  </sheetData>
  <mergeCells count="39">
    <mergeCell ref="A1:C1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2026-01-30T16:33:59Z</dcterms:created>
  <dcterms:modified xmlns:dcterms="http://purl.org/dc/terms/" xmlns:xsi="http://www.w3.org/2001/XMLSchema-instance" xsi:type="dcterms:W3CDTF">2026-01-30T16:33:59Z</dcterms:modified>
</cp:coreProperties>
</file>