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siciones Bancarias" sheetId="1" state="visible" r:id="rId1"/>
    <sheet xmlns:r="http://schemas.openxmlformats.org/officeDocument/2006/relationships" name="Movimientos Detalle" sheetId="2" state="visible" r:id="rId2"/>
    <sheet xmlns:r="http://schemas.openxmlformats.org/officeDocument/2006/relationships" name="Previsión Tesorería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yyyy-mm-dd h:mm:ss"/>
    <numFmt numFmtId="166" formatCode="DD/MM/YYYY"/>
  </numFmts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sz val="10"/>
    </font>
    <font>
      <b val="1"/>
      <color rgb="00FFFFFF"/>
      <sz val="11"/>
    </font>
    <font>
      <b val="1"/>
      <sz val="11"/>
    </font>
    <font>
      <b val="1"/>
      <color rgb="001E3A8A"/>
      <sz val="16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3" borderId="1" pivotButton="0" quotePrefix="0" xfId="0"/>
    <xf numFmtId="164" fontId="0" fillId="4" borderId="1" applyAlignment="1" pivotButton="0" quotePrefix="0" xfId="0">
      <alignment horizontal="right" vertical="center"/>
    </xf>
    <xf numFmtId="164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0" fontId="4" fillId="5" borderId="1" pivotButton="0" quotePrefix="0" xfId="0"/>
    <xf numFmtId="0" fontId="0" fillId="0" borderId="4" pivotButton="0" quotePrefix="0" xfId="0"/>
    <xf numFmtId="164" fontId="4" fillId="5" borderId="1" applyAlignment="1" pivotButton="0" quotePrefix="0" xfId="0">
      <alignment horizontal="right" vertical="center"/>
    </xf>
    <xf numFmtId="0" fontId="0" fillId="5" borderId="1" pivotButton="0" quotePrefix="0" xfId="0"/>
    <xf numFmtId="166" fontId="0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4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" t="inlineStr">
        <is>
          <t>POOL BANCARIO - POSICIONES DIARIAS</t>
        </is>
      </c>
    </row>
    <row r="2">
      <c r="A2" s="2" t="inlineStr">
        <is>
          <t>Fecha: 30/01/2026</t>
        </is>
      </c>
    </row>
    <row r="4">
      <c r="A4" s="3" t="inlineStr">
        <is>
          <t>Banco</t>
        </is>
      </c>
      <c r="B4" s="3" t="inlineStr">
        <is>
          <t>Cuenta</t>
        </is>
      </c>
      <c r="C4" s="3" t="inlineStr">
        <is>
          <t>Saldo Inicial</t>
        </is>
      </c>
      <c r="D4" s="3" t="inlineStr">
        <is>
          <t>Entradas</t>
        </is>
      </c>
      <c r="E4" s="3" t="inlineStr">
        <is>
          <t>Salidas</t>
        </is>
      </c>
      <c r="F4" s="3" t="inlineStr">
        <is>
          <t>Saldo Final</t>
        </is>
      </c>
      <c r="G4" s="3" t="inlineStr">
        <is>
          <t>Límite Crédito</t>
        </is>
      </c>
      <c r="H4" s="3" t="inlineStr">
        <is>
          <t>Disponible</t>
        </is>
      </c>
      <c r="I4" s="3" t="inlineStr">
        <is>
          <t>Estado</t>
        </is>
      </c>
    </row>
    <row r="5">
      <c r="A5" s="4" t="inlineStr">
        <is>
          <t>Banco Santander</t>
        </is>
      </c>
      <c r="B5" s="4" t="inlineStr">
        <is>
          <t>ES91 0049 1234 5612 3456 7890</t>
        </is>
      </c>
      <c r="C5" s="5" t="n">
        <v>125000</v>
      </c>
      <c r="D5" s="5" t="n">
        <v>45000</v>
      </c>
      <c r="E5" s="5" t="n">
        <v>38000</v>
      </c>
      <c r="F5" s="6">
        <f>C5+D5-E5</f>
        <v/>
      </c>
      <c r="G5" s="5" t="n">
        <v>50000</v>
      </c>
      <c r="H5" s="6">
        <f>F5+G5</f>
        <v/>
      </c>
      <c r="I5" s="7">
        <f>IF(F5&lt;0,"DESCUBIERTO",IF(F5&lt;10000,"CRÍTICO","OK"))</f>
        <v/>
      </c>
    </row>
    <row r="6">
      <c r="A6" s="4" t="inlineStr">
        <is>
          <t>BBVA</t>
        </is>
      </c>
      <c r="B6" s="4" t="inlineStr">
        <is>
          <t>ES76 0182 2345 6723 4567 8901</t>
        </is>
      </c>
      <c r="C6" s="5" t="n">
        <v>89000</v>
      </c>
      <c r="D6" s="5" t="n">
        <v>32000</v>
      </c>
      <c r="E6" s="5" t="n">
        <v>28000</v>
      </c>
      <c r="F6" s="6">
        <f>C6+D6-E6</f>
        <v/>
      </c>
      <c r="G6" s="5" t="n">
        <v>30000</v>
      </c>
      <c r="H6" s="6">
        <f>F6+G6</f>
        <v/>
      </c>
      <c r="I6" s="7">
        <f>IF(F6&lt;0,"DESCUBIERTO",IF(F6&lt;10000,"CRÍTICO","OK"))</f>
        <v/>
      </c>
    </row>
    <row r="7">
      <c r="A7" s="4" t="inlineStr">
        <is>
          <t>CaixaBank</t>
        </is>
      </c>
      <c r="B7" s="4" t="inlineStr">
        <is>
          <t>ES21 2100 3456 7834 5678 9012</t>
        </is>
      </c>
      <c r="C7" s="5" t="n">
        <v>156000</v>
      </c>
      <c r="D7" s="5" t="n">
        <v>28000</v>
      </c>
      <c r="E7" s="5" t="n">
        <v>45000</v>
      </c>
      <c r="F7" s="6">
        <f>C7+D7-E7</f>
        <v/>
      </c>
      <c r="G7" s="5" t="n">
        <v>75000</v>
      </c>
      <c r="H7" s="6">
        <f>F7+G7</f>
        <v/>
      </c>
      <c r="I7" s="7">
        <f>IF(F7&lt;0,"DESCUBIERTO",IF(F7&lt;10000,"CRÍTICO","OK"))</f>
        <v/>
      </c>
    </row>
    <row r="8">
      <c r="A8" s="4" t="inlineStr">
        <is>
          <t>Banco Sabadell</t>
        </is>
      </c>
      <c r="B8" s="4" t="inlineStr">
        <is>
          <t>ES45 0081 4567 8945 6789 0123</t>
        </is>
      </c>
      <c r="C8" s="5" t="n">
        <v>67000</v>
      </c>
      <c r="D8" s="5" t="n">
        <v>18000</v>
      </c>
      <c r="E8" s="5" t="n">
        <v>22000</v>
      </c>
      <c r="F8" s="6">
        <f>C8+D8-E8</f>
        <v/>
      </c>
      <c r="G8" s="5" t="n">
        <v>40000</v>
      </c>
      <c r="H8" s="6">
        <f>F8+G8</f>
        <v/>
      </c>
      <c r="I8" s="7">
        <f>IF(F8&lt;0,"DESCUBIERTO",IF(F8&lt;10000,"CRÍTICO","OK"))</f>
        <v/>
      </c>
    </row>
    <row r="9">
      <c r="A9" s="4" t="inlineStr">
        <is>
          <t>Bankinter</t>
        </is>
      </c>
      <c r="B9" s="4" t="inlineStr">
        <is>
          <t>ES89 0128 5678 9056 7890 1234</t>
        </is>
      </c>
      <c r="C9" s="5" t="n">
        <v>42000</v>
      </c>
      <c r="D9" s="5" t="n">
        <v>25000</v>
      </c>
      <c r="E9" s="5" t="n">
        <v>19000</v>
      </c>
      <c r="F9" s="6">
        <f>C9+D9-E9</f>
        <v/>
      </c>
      <c r="G9" s="5" t="n">
        <v>25000</v>
      </c>
      <c r="H9" s="6">
        <f>F9+G9</f>
        <v/>
      </c>
      <c r="I9" s="7">
        <f>IF(F9&lt;0,"DESCUBIERTO",IF(F9&lt;10000,"CRÍTICO","OK"))</f>
        <v/>
      </c>
    </row>
    <row r="10">
      <c r="A10" s="4" t="inlineStr">
        <is>
          <t>Unicaja Banco</t>
        </is>
      </c>
      <c r="B10" s="4" t="inlineStr">
        <is>
          <t>ES34 2103 6789 0167 8901 2345</t>
        </is>
      </c>
      <c r="C10" s="5" t="n">
        <v>98000</v>
      </c>
      <c r="D10" s="5" t="n">
        <v>35000</v>
      </c>
      <c r="E10" s="5" t="n">
        <v>41000</v>
      </c>
      <c r="F10" s="6">
        <f>C10+D10-E10</f>
        <v/>
      </c>
      <c r="G10" s="5" t="n">
        <v>60000</v>
      </c>
      <c r="H10" s="6">
        <f>F10+G10</f>
        <v/>
      </c>
      <c r="I10" s="7">
        <f>IF(F10&lt;0,"DESCUBIERTO",IF(F10&lt;10000,"CRÍTICO","OK"))</f>
        <v/>
      </c>
    </row>
    <row r="11">
      <c r="A11" s="4" t="inlineStr">
        <is>
          <t>Ibercaja</t>
        </is>
      </c>
      <c r="B11" s="4" t="inlineStr">
        <is>
          <t>ES12 2085 7890 1278 9012 3456</t>
        </is>
      </c>
      <c r="C11" s="5" t="n">
        <v>73000</v>
      </c>
      <c r="D11" s="5" t="n">
        <v>21000</v>
      </c>
      <c r="E11" s="5" t="n">
        <v>26000</v>
      </c>
      <c r="F11" s="6">
        <f>C11+D11-E11</f>
        <v/>
      </c>
      <c r="G11" s="5" t="n">
        <v>35000</v>
      </c>
      <c r="H11" s="6">
        <f>F11+G11</f>
        <v/>
      </c>
      <c r="I11" s="7">
        <f>IF(F11&lt;0,"DESCUBIERTO",IF(F11&lt;10000,"CRÍTICO","OK"))</f>
        <v/>
      </c>
    </row>
    <row r="12">
      <c r="A12" s="8" t="inlineStr">
        <is>
          <t>TOTAL POOL</t>
        </is>
      </c>
      <c r="B12" s="9" t="n"/>
      <c r="C12" s="10">
        <f>SUM(C5:C11)</f>
        <v/>
      </c>
      <c r="D12" s="10">
        <f>SUM(D5:D11)</f>
        <v/>
      </c>
      <c r="E12" s="10">
        <f>SUM(E5:E11)</f>
        <v/>
      </c>
      <c r="F12" s="10">
        <f>SUM(F5:F11)</f>
        <v/>
      </c>
      <c r="G12" s="10">
        <f>SUM(G5:G11)</f>
        <v/>
      </c>
      <c r="H12" s="10">
        <f>SUM(H5:H11)</f>
        <v/>
      </c>
      <c r="I12" s="11" t="n"/>
    </row>
  </sheetData>
  <mergeCells count="3">
    <mergeCell ref="A1:I1"/>
    <mergeCell ref="A2:I2"/>
    <mergeCell ref="A12:B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6" customWidth="1" min="3" max="3"/>
    <col width="40" customWidth="1" min="4" max="4"/>
    <col width="14" customWidth="1" min="5" max="5"/>
    <col width="14" customWidth="1" min="6" max="6"/>
    <col width="18" customWidth="1" min="7" max="7"/>
  </cols>
  <sheetData>
    <row r="1">
      <c r="A1" s="1" t="inlineStr">
        <is>
          <t>REGISTRO DE MOVIMIENTOS BANCARIOS</t>
        </is>
      </c>
    </row>
    <row r="3">
      <c r="A3" s="3" t="inlineStr">
        <is>
          <t>Fecha</t>
        </is>
      </c>
      <c r="B3" s="3" t="inlineStr">
        <is>
          <t>Banco</t>
        </is>
      </c>
      <c r="C3" s="3" t="inlineStr">
        <is>
          <t>Tipo Movimiento</t>
        </is>
      </c>
      <c r="D3" s="3" t="inlineStr">
        <is>
          <t>Concepto</t>
        </is>
      </c>
      <c r="E3" s="3" t="inlineStr">
        <is>
          <t>Importe</t>
        </is>
      </c>
      <c r="F3" s="3" t="inlineStr">
        <is>
          <t>Saldo Después</t>
        </is>
      </c>
      <c r="G3" s="3" t="inlineStr">
        <is>
          <t>Responsable</t>
        </is>
      </c>
    </row>
    <row r="4">
      <c r="A4" s="12" t="n">
        <v>46047.6662699291</v>
      </c>
      <c r="B4" s="13" t="inlineStr">
        <is>
          <t>Banco Santander</t>
        </is>
      </c>
      <c r="C4" s="14" t="inlineStr">
        <is>
          <t>ENTRADA</t>
        </is>
      </c>
      <c r="D4" s="13" t="inlineStr">
        <is>
          <t>Cobro cliente Construcciones Pérez SL</t>
        </is>
      </c>
      <c r="E4" s="5" t="n">
        <v>25000</v>
      </c>
      <c r="F4" s="6" t="n">
        <v>675000</v>
      </c>
      <c r="G4" s="13" t="inlineStr">
        <is>
          <t>María García</t>
        </is>
      </c>
    </row>
    <row r="5">
      <c r="A5" s="12" t="n">
        <v>46047.66626992916</v>
      </c>
      <c r="B5" s="13" t="inlineStr">
        <is>
          <t>BBVA</t>
        </is>
      </c>
      <c r="C5" s="14" t="inlineStr">
        <is>
          <t>SALIDA</t>
        </is>
      </c>
      <c r="D5" s="13" t="inlineStr">
        <is>
          <t>Pago proveedor Tecnología Avanzada SA</t>
        </is>
      </c>
      <c r="E5" s="5" t="n">
        <v>-15000</v>
      </c>
      <c r="F5" s="6" t="n">
        <v>660000</v>
      </c>
      <c r="G5" s="13" t="inlineStr">
        <is>
          <t>Carlos López</t>
        </is>
      </c>
    </row>
    <row r="6">
      <c r="A6" s="12" t="n">
        <v>46048.66626992918</v>
      </c>
      <c r="B6" s="13" t="inlineStr">
        <is>
          <t>CaixaBank</t>
        </is>
      </c>
      <c r="C6" s="14" t="inlineStr">
        <is>
          <t>ENTRADA</t>
        </is>
      </c>
      <c r="D6" s="13" t="inlineStr">
        <is>
          <t>Transferencia inversores</t>
        </is>
      </c>
      <c r="E6" s="5" t="n">
        <v>50000</v>
      </c>
      <c r="F6" s="6" t="n">
        <v>710000</v>
      </c>
      <c r="G6" s="13" t="inlineStr">
        <is>
          <t>Juan Rodríguez</t>
        </is>
      </c>
    </row>
    <row r="7">
      <c r="A7" s="12" t="n">
        <v>46048.66626992919</v>
      </c>
      <c r="B7" s="13" t="inlineStr">
        <is>
          <t>Banco Santander</t>
        </is>
      </c>
      <c r="C7" s="14" t="inlineStr">
        <is>
          <t>SALIDA</t>
        </is>
      </c>
      <c r="D7" s="13" t="inlineStr">
        <is>
          <t>Nóminas mes actual</t>
        </is>
      </c>
      <c r="E7" s="5" t="n">
        <v>-28000</v>
      </c>
      <c r="F7" s="6" t="n">
        <v>682000</v>
      </c>
      <c r="G7" s="13" t="inlineStr">
        <is>
          <t>Laura Sánchez</t>
        </is>
      </c>
    </row>
    <row r="8">
      <c r="A8" s="12" t="n">
        <v>46049.66626992919</v>
      </c>
      <c r="B8" s="13" t="inlineStr">
        <is>
          <t>Bankinter</t>
        </is>
      </c>
      <c r="C8" s="14" t="inlineStr">
        <is>
          <t>ENTRADA</t>
        </is>
      </c>
      <c r="D8" s="13" t="inlineStr">
        <is>
          <t>Cobro facturas varias</t>
        </is>
      </c>
      <c r="E8" s="5" t="n">
        <v>18000</v>
      </c>
      <c r="F8" s="6" t="n">
        <v>700000</v>
      </c>
      <c r="G8" s="13" t="inlineStr">
        <is>
          <t>Laura Sánchez</t>
        </is>
      </c>
    </row>
    <row r="9">
      <c r="A9" s="12" t="n">
        <v>46049.6662699292</v>
      </c>
      <c r="B9" s="13" t="inlineStr">
        <is>
          <t>Banco Sabadell</t>
        </is>
      </c>
      <c r="C9" s="14" t="inlineStr">
        <is>
          <t>SALIDA</t>
        </is>
      </c>
      <c r="D9" s="13" t="inlineStr">
        <is>
          <t>Pago seguridad social</t>
        </is>
      </c>
      <c r="E9" s="5" t="n">
        <v>-12000</v>
      </c>
      <c r="F9" s="6" t="n">
        <v>688000</v>
      </c>
      <c r="G9" s="13" t="inlineStr">
        <is>
          <t>María García</t>
        </is>
      </c>
    </row>
    <row r="10">
      <c r="A10" s="12" t="n">
        <v>46050.66626992921</v>
      </c>
      <c r="B10" s="13" t="inlineStr">
        <is>
          <t>Unicaja Banco</t>
        </is>
      </c>
      <c r="C10" s="14" t="inlineStr">
        <is>
          <t>ENTRADA</t>
        </is>
      </c>
      <c r="D10" s="13" t="inlineStr">
        <is>
          <t>Cobro cliente Distribuciones García</t>
        </is>
      </c>
      <c r="E10" s="5" t="n">
        <v>32000</v>
      </c>
      <c r="F10" s="6" t="n">
        <v>720000</v>
      </c>
      <c r="G10" s="13" t="inlineStr">
        <is>
          <t>María García</t>
        </is>
      </c>
    </row>
    <row r="11">
      <c r="A11" s="12" t="n">
        <v>46050.66626992922</v>
      </c>
      <c r="B11" s="13" t="inlineStr">
        <is>
          <t>CaixaBank</t>
        </is>
      </c>
      <c r="C11" s="14" t="inlineStr">
        <is>
          <t>SALIDA</t>
        </is>
      </c>
      <c r="D11" s="13" t="inlineStr">
        <is>
          <t>Pago alquiler oficinas</t>
        </is>
      </c>
      <c r="E11" s="5" t="n">
        <v>-8500</v>
      </c>
      <c r="F11" s="6" t="n">
        <v>711500</v>
      </c>
      <c r="G11" s="13" t="inlineStr">
        <is>
          <t>Ana Martínez</t>
        </is>
      </c>
    </row>
    <row r="12">
      <c r="A12" s="12" t="n">
        <v>46051.66626992922</v>
      </c>
      <c r="B12" s="13" t="inlineStr">
        <is>
          <t>Ibercaja</t>
        </is>
      </c>
      <c r="C12" s="14" t="inlineStr">
        <is>
          <t>ENTRADA</t>
        </is>
      </c>
      <c r="D12" s="13" t="inlineStr">
        <is>
          <t>Devolución impuestos</t>
        </is>
      </c>
      <c r="E12" s="5" t="n">
        <v>15000</v>
      </c>
      <c r="F12" s="6" t="n">
        <v>726500</v>
      </c>
      <c r="G12" s="13" t="inlineStr">
        <is>
          <t>Juan Rodríguez</t>
        </is>
      </c>
    </row>
    <row r="13">
      <c r="A13" s="12" t="n">
        <v>46051.66626992924</v>
      </c>
      <c r="B13" s="13" t="inlineStr">
        <is>
          <t>BBVA</t>
        </is>
      </c>
      <c r="C13" s="14" t="inlineStr">
        <is>
          <t>SALIDA</t>
        </is>
      </c>
      <c r="D13" s="13" t="inlineStr">
        <is>
          <t>Pago proveedores varios</t>
        </is>
      </c>
      <c r="E13" s="5" t="n">
        <v>-22000</v>
      </c>
      <c r="F13" s="6" t="n">
        <v>704500</v>
      </c>
      <c r="G13" s="13" t="inlineStr">
        <is>
          <t>Carlos López</t>
        </is>
      </c>
    </row>
    <row r="14">
      <c r="A14" s="12" t="n">
        <v>46052.66626992925</v>
      </c>
      <c r="B14" s="13" t="inlineStr">
        <is>
          <t>Banco Santander</t>
        </is>
      </c>
      <c r="C14" s="14" t="inlineStr">
        <is>
          <t>ENTRADA</t>
        </is>
      </c>
      <c r="D14" s="13" t="inlineStr">
        <is>
          <t>Cobro servicios prestados</t>
        </is>
      </c>
      <c r="E14" s="5" t="n">
        <v>19000</v>
      </c>
      <c r="F14" s="6" t="n">
        <v>723500</v>
      </c>
      <c r="G14" s="13" t="inlineStr">
        <is>
          <t>Laura Sánchez</t>
        </is>
      </c>
    </row>
    <row r="15">
      <c r="A15" s="12" t="n">
        <v>46052.66626992925</v>
      </c>
      <c r="B15" s="13" t="inlineStr">
        <is>
          <t>Bankinter</t>
        </is>
      </c>
      <c r="C15" s="14" t="inlineStr">
        <is>
          <t>SALIDA</t>
        </is>
      </c>
      <c r="D15" s="13" t="inlineStr">
        <is>
          <t>Pago suministros</t>
        </is>
      </c>
      <c r="E15" s="5" t="n">
        <v>-6000</v>
      </c>
      <c r="F15" s="6" t="n">
        <v>717500</v>
      </c>
      <c r="G15" s="13" t="inlineStr">
        <is>
          <t>Ana Martínez</t>
        </is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6" customWidth="1" min="3" max="3"/>
    <col width="16" customWidth="1" min="4" max="4"/>
    <col width="14" customWidth="1" min="5" max="5"/>
    <col width="16" customWidth="1" min="6" max="6"/>
  </cols>
  <sheetData>
    <row r="1">
      <c r="A1" s="1" t="inlineStr">
        <is>
          <t>PREVISIÓN DE TESORERÍA - PRÓXIMOS 30 DÍAS</t>
        </is>
      </c>
    </row>
    <row r="3">
      <c r="A3" s="3" t="inlineStr">
        <is>
          <t>Fecha</t>
        </is>
      </c>
      <c r="B3" s="3" t="inlineStr">
        <is>
          <t>Concepto</t>
        </is>
      </c>
      <c r="C3" s="3" t="inlineStr">
        <is>
          <t>Cobros Previstos</t>
        </is>
      </c>
      <c r="D3" s="3" t="inlineStr">
        <is>
          <t>Pagos Previstos</t>
        </is>
      </c>
      <c r="E3" s="3" t="inlineStr">
        <is>
          <t>Saldo Día</t>
        </is>
      </c>
      <c r="F3" s="3" t="inlineStr">
        <is>
          <t>Acumulado</t>
        </is>
      </c>
    </row>
    <row r="4">
      <c r="A4" s="15" t="n">
        <v>46053.66626995713</v>
      </c>
      <c r="B4" s="13" t="inlineStr">
        <is>
          <t>Cobro facturas vencimiento</t>
        </is>
      </c>
      <c r="C4" s="5" t="n">
        <v>24710</v>
      </c>
      <c r="D4" s="5" t="n">
        <v>0</v>
      </c>
      <c r="E4" s="6">
        <f>C4-D4</f>
        <v/>
      </c>
      <c r="F4" s="6">
        <f>650000+E4</f>
        <v/>
      </c>
    </row>
    <row r="5">
      <c r="A5" s="15" t="n">
        <v>46054.66626995878</v>
      </c>
      <c r="B5" s="13" t="inlineStr">
        <is>
          <t>Pago nóminas</t>
        </is>
      </c>
      <c r="C5" s="5" t="n">
        <v>0</v>
      </c>
      <c r="D5" s="5" t="n">
        <v>31940</v>
      </c>
      <c r="E5" s="6">
        <f>C5-D5</f>
        <v/>
      </c>
      <c r="F5" s="6">
        <f>F4+E5</f>
        <v/>
      </c>
    </row>
    <row r="6">
      <c r="A6" s="15" t="n">
        <v>46055.66626996023</v>
      </c>
      <c r="B6" s="13" t="inlineStr">
        <is>
          <t>Cobro cliente habitual / Pago impuestos</t>
        </is>
      </c>
      <c r="C6" s="5" t="n">
        <v>21584</v>
      </c>
      <c r="D6" s="5" t="n">
        <v>18504</v>
      </c>
      <c r="E6" s="6">
        <f>C6-D6</f>
        <v/>
      </c>
      <c r="F6" s="6">
        <f>F5+E6</f>
        <v/>
      </c>
    </row>
    <row r="7">
      <c r="A7" s="15" t="n">
        <v>46056.66626996169</v>
      </c>
      <c r="B7" s="13" t="inlineStr">
        <is>
          <t>Cobro facturas vencimiento</t>
        </is>
      </c>
      <c r="C7" s="5" t="n">
        <v>11236</v>
      </c>
      <c r="D7" s="5" t="n">
        <v>0</v>
      </c>
      <c r="E7" s="6">
        <f>C7-D7</f>
        <v/>
      </c>
      <c r="F7" s="6">
        <f>F6+E7</f>
        <v/>
      </c>
    </row>
    <row r="8">
      <c r="A8" s="15" t="n">
        <v>46057.66626996316</v>
      </c>
      <c r="B8" s="13" t="inlineStr">
        <is>
          <t>Pago suministros</t>
        </is>
      </c>
      <c r="C8" s="5" t="n">
        <v>0</v>
      </c>
      <c r="D8" s="5" t="n">
        <v>17294</v>
      </c>
      <c r="E8" s="6">
        <f>C8-D8</f>
        <v/>
      </c>
      <c r="F8" s="6">
        <f>F7+E8</f>
        <v/>
      </c>
    </row>
    <row r="9">
      <c r="A9" s="15" t="n">
        <v>46058.66626996458</v>
      </c>
      <c r="B9" s="13" t="inlineStr">
        <is>
          <t>Cobro servicios / Pago impuestos</t>
        </is>
      </c>
      <c r="C9" s="5" t="n">
        <v>7864</v>
      </c>
      <c r="D9" s="5" t="n">
        <v>5709</v>
      </c>
      <c r="E9" s="6">
        <f>C9-D9</f>
        <v/>
      </c>
      <c r="F9" s="6">
        <f>F8+E9</f>
        <v/>
      </c>
    </row>
    <row r="10">
      <c r="A10" s="15" t="n">
        <v>46059.66626996611</v>
      </c>
      <c r="B10" s="13" t="inlineStr">
        <is>
          <t>Cobro facturas vencimiento</t>
        </is>
      </c>
      <c r="C10" s="5" t="n">
        <v>24084</v>
      </c>
      <c r="D10" s="5" t="n">
        <v>0</v>
      </c>
      <c r="E10" s="6">
        <f>C10-D10</f>
        <v/>
      </c>
      <c r="F10" s="6">
        <f>F9+E10</f>
        <v/>
      </c>
    </row>
    <row r="11">
      <c r="A11" s="15" t="n">
        <v>46060.66626996756</v>
      </c>
      <c r="B11" s="13" t="inlineStr">
        <is>
          <t>Pago suministros</t>
        </is>
      </c>
      <c r="C11" s="5" t="n">
        <v>0</v>
      </c>
      <c r="D11" s="5" t="n">
        <v>31819</v>
      </c>
      <c r="E11" s="6">
        <f>C11-D11</f>
        <v/>
      </c>
      <c r="F11" s="6">
        <f>F10+E11</f>
        <v/>
      </c>
    </row>
    <row r="12">
      <c r="A12" s="15" t="n">
        <v>46061.66626996896</v>
      </c>
      <c r="B12" s="13" t="inlineStr">
        <is>
          <t>Cobro cliente habitual / Pago impuestos</t>
        </is>
      </c>
      <c r="C12" s="5" t="n">
        <v>17950</v>
      </c>
      <c r="D12" s="5" t="n">
        <v>14066</v>
      </c>
      <c r="E12" s="6">
        <f>C12-D12</f>
        <v/>
      </c>
      <c r="F12" s="6">
        <f>F11+E12</f>
        <v/>
      </c>
    </row>
    <row r="13">
      <c r="A13" s="15" t="n">
        <v>46062.6662699704</v>
      </c>
      <c r="B13" s="13" t="inlineStr">
        <is>
          <t>Cobro cliente habitual</t>
        </is>
      </c>
      <c r="C13" s="5" t="n">
        <v>26198</v>
      </c>
      <c r="D13" s="5" t="n">
        <v>0</v>
      </c>
      <c r="E13" s="6">
        <f>C13-D13</f>
        <v/>
      </c>
      <c r="F13" s="6">
        <f>F12+E13</f>
        <v/>
      </c>
    </row>
    <row r="14">
      <c r="A14" s="15" t="n">
        <v>46063.66626997179</v>
      </c>
      <c r="B14" s="13" t="inlineStr">
        <is>
          <t>Pago alquileres</t>
        </is>
      </c>
      <c r="C14" s="5" t="n">
        <v>0</v>
      </c>
      <c r="D14" s="5" t="n">
        <v>18876</v>
      </c>
      <c r="E14" s="6">
        <f>C14-D14</f>
        <v/>
      </c>
      <c r="F14" s="6">
        <f>F13+E14</f>
        <v/>
      </c>
    </row>
    <row r="15">
      <c r="A15" s="15" t="n">
        <v>46064.66626997318</v>
      </c>
      <c r="B15" s="13" t="inlineStr">
        <is>
          <t>Transferencia esperada / Pago proveedores</t>
        </is>
      </c>
      <c r="C15" s="5" t="n">
        <v>24503</v>
      </c>
      <c r="D15" s="5" t="n">
        <v>20429</v>
      </c>
      <c r="E15" s="6">
        <f>C15-D15</f>
        <v/>
      </c>
      <c r="F15" s="6">
        <f>F14+E15</f>
        <v/>
      </c>
    </row>
    <row r="16">
      <c r="A16" s="15" t="n">
        <v>46065.66626997464</v>
      </c>
      <c r="B16" s="13" t="inlineStr">
        <is>
          <t>Transferencia esperada</t>
        </is>
      </c>
      <c r="C16" s="5" t="n">
        <v>21300</v>
      </c>
      <c r="D16" s="5" t="n">
        <v>0</v>
      </c>
      <c r="E16" s="6">
        <f>C16-D16</f>
        <v/>
      </c>
      <c r="F16" s="6">
        <f>F15+E16</f>
        <v/>
      </c>
    </row>
    <row r="17">
      <c r="A17" s="15" t="n">
        <v>46066.66626997611</v>
      </c>
      <c r="B17" s="13" t="inlineStr">
        <is>
          <t>Pago alquileres</t>
        </is>
      </c>
      <c r="C17" s="5" t="n">
        <v>0</v>
      </c>
      <c r="D17" s="5" t="n">
        <v>16082</v>
      </c>
      <c r="E17" s="6">
        <f>C17-D17</f>
        <v/>
      </c>
      <c r="F17" s="6">
        <f>F16+E17</f>
        <v/>
      </c>
    </row>
    <row r="18">
      <c r="A18" s="15" t="n">
        <v>46067.66626997801</v>
      </c>
      <c r="B18" s="13" t="inlineStr">
        <is>
          <t>Cobro servicios / Pago nóminas</t>
        </is>
      </c>
      <c r="C18" s="5" t="n">
        <v>21073</v>
      </c>
      <c r="D18" s="5" t="n">
        <v>14561</v>
      </c>
      <c r="E18" s="6">
        <f>C18-D18</f>
        <v/>
      </c>
      <c r="F18" s="6">
        <f>F17+E18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" t="inlineStr"/>
    </row>
    <row r="2">
      <c r="A2" s="16" t="inlineStr">
        <is>
          <t>¿QUÉ ES UN POOL BANCARIO?</t>
        </is>
      </c>
    </row>
    <row r="3">
      <c r="A3" s="2" t="inlineStr">
        <is>
          <t>Es la gestión centralizada de todas las cuentas bancarias de la empresa para optimizar liquidez.</t>
        </is>
      </c>
    </row>
    <row r="4">
      <c r="A4" s="2" t="inlineStr"/>
    </row>
    <row r="5">
      <c r="A5" s="16" t="inlineStr">
        <is>
          <t>CÓMO USAR ESTA PLANTILLA:</t>
        </is>
      </c>
    </row>
    <row r="6">
      <c r="A6" s="2" t="inlineStr"/>
    </row>
    <row r="7">
      <c r="A7" s="2" t="inlineStr">
        <is>
          <t>1. POSICIONES BANCARIAS (Hoja 1):</t>
        </is>
      </c>
    </row>
    <row r="8">
      <c r="A8" s="2" t="inlineStr">
        <is>
          <t xml:space="preserve">   • Actualiza diariamente los saldos iniciales (celdas amarillas)</t>
        </is>
      </c>
    </row>
    <row r="9">
      <c r="A9" s="2" t="inlineStr">
        <is>
          <t xml:space="preserve">   • Registra entradas y salidas del día</t>
        </is>
      </c>
    </row>
    <row r="10">
      <c r="A10" s="2" t="inlineStr">
        <is>
          <t xml:space="preserve">   • El saldo final y disponible se calculan automáticamente</t>
        </is>
      </c>
    </row>
    <row r="11">
      <c r="A11" s="2" t="inlineStr">
        <is>
          <t xml:space="preserve">   • Revisa la columna ESTADO para detectar cuentas en riesgo</t>
        </is>
      </c>
    </row>
    <row r="12">
      <c r="A12" s="2" t="inlineStr"/>
    </row>
    <row r="13">
      <c r="A13" s="2" t="inlineStr">
        <is>
          <t>2. MOVIMIENTOS DETALLE (Hoja 2):</t>
        </is>
      </c>
    </row>
    <row r="14">
      <c r="A14" s="2" t="inlineStr">
        <is>
          <t xml:space="preserve">   • Registra cada movimiento bancario importante</t>
        </is>
      </c>
    </row>
    <row r="15">
      <c r="A15" s="2" t="inlineStr">
        <is>
          <t xml:space="preserve">   • Incluye fecha, banco, tipo, concepto e importe</t>
        </is>
      </c>
    </row>
    <row r="16">
      <c r="A16" s="2" t="inlineStr">
        <is>
          <t xml:space="preserve">   • Asigna un responsable para mejor control</t>
        </is>
      </c>
    </row>
    <row r="17">
      <c r="A17" s="2" t="inlineStr"/>
    </row>
    <row r="18">
      <c r="A18" s="2" t="inlineStr">
        <is>
          <t>3. PREVISIÓN TESORERÍA (Hoja 3):</t>
        </is>
      </c>
    </row>
    <row r="19">
      <c r="A19" s="2" t="inlineStr">
        <is>
          <t xml:space="preserve">   • Planifica cobros y pagos previstos</t>
        </is>
      </c>
    </row>
    <row r="20">
      <c r="A20" s="2" t="inlineStr">
        <is>
          <t xml:space="preserve">   • Anticipa necesidades de liquidez</t>
        </is>
      </c>
    </row>
    <row r="21">
      <c r="A21" s="2" t="inlineStr">
        <is>
          <t xml:space="preserve">   • Actualiza conforme se ejecuten los movimientos</t>
        </is>
      </c>
    </row>
    <row r="22">
      <c r="A22" s="2" t="inlineStr"/>
    </row>
    <row r="23">
      <c r="A23" s="16" t="inlineStr">
        <is>
          <t>CONSEJOS IMPORTANTES:</t>
        </is>
      </c>
    </row>
    <row r="24">
      <c r="A24" s="2" t="inlineStr">
        <is>
          <t xml:space="preserve">   ✓ Actualiza la información diariamente</t>
        </is>
      </c>
    </row>
    <row r="25">
      <c r="A25" s="2" t="inlineStr">
        <is>
          <t xml:space="preserve">   ✓ Mantén un colchón mínimo de seguridad (10.000€ por cuenta)</t>
        </is>
      </c>
    </row>
    <row r="26">
      <c r="A26" s="2" t="inlineStr">
        <is>
          <t xml:space="preserve">   ✓ Aprovecha los límites de crédito solo cuando sea necesario</t>
        </is>
      </c>
    </row>
    <row r="27">
      <c r="A27" s="2" t="inlineStr">
        <is>
          <t xml:space="preserve">   ✓ Concilia con extractos bancarios semanalmente</t>
        </is>
      </c>
    </row>
    <row r="28">
      <c r="A28" s="2" t="inlineStr">
        <is>
          <t xml:space="preserve">   ✓ Revisa el total del pool para decisiones de inversión o financiación</t>
        </is>
      </c>
    </row>
  </sheetData>
  <mergeCells count="28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2026-01-30T15:59:25Z</dcterms:created>
  <dcterms:modified xmlns:dcterms="http://purl.org/dc/terms/" xmlns:xsi="http://www.w3.org/2001/XMLSchema-instance" xsi:type="dcterms:W3CDTF">2026-01-30T15:59:25Z</dcterms:modified>
</cp:coreProperties>
</file>