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vimientos" sheetId="1" state="visible" r:id="rId1"/>
    <sheet xmlns:r="http://schemas.openxmlformats.org/officeDocument/2006/relationships" name="Resumen Mensual" sheetId="2" state="visible" r:id="rId2"/>
    <sheet xmlns:r="http://schemas.openxmlformats.org/officeDocument/2006/relationships" name="Previsión" sheetId="3" state="visible" r:id="rId3"/>
    <sheet xmlns:r="http://schemas.openxmlformats.org/officeDocument/2006/relationships" name="Cuentas" sheetId="4" state="visible" r:id="rId4"/>
    <sheet xmlns:r="http://schemas.openxmlformats.org/officeDocument/2006/relationships" name="Instruccione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yyyy-mm-dd h:mm:ss"/>
    <numFmt numFmtId="166" formatCode="DD/MM/YYYY"/>
  </numFmts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</font>
    <font>
      <b val="1"/>
      <sz val="12"/>
    </font>
    <font>
      <b val="1"/>
      <color rgb="001E3A8A"/>
      <sz val="12"/>
    </font>
    <font>
      <b val="1"/>
      <color rgb="001E3A8A"/>
    </font>
    <font>
      <b val="1"/>
      <sz val="11"/>
    </font>
    <font>
      <b val="1"/>
      <color rgb="001E3A8A"/>
      <sz val="16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164" fontId="2" fillId="3" borderId="0" pivotButton="0" quotePrefix="0" xfId="0"/>
    <xf numFmtId="0" fontId="3" fillId="2" borderId="1" applyAlignment="1" pivotButton="0" quotePrefix="0" xfId="0">
      <alignment horizontal="center" vertical="center"/>
    </xf>
    <xf numFmtId="166" fontId="0" fillId="3" borderId="1" pivotButton="0" quotePrefix="0" xfId="0"/>
    <xf numFmtId="0" fontId="0" fillId="3" borderId="1" pivotButton="0" quotePrefix="0" xfId="0"/>
    <xf numFmtId="0" fontId="0" fillId="0" borderId="1" pivotButton="0" quotePrefix="0" xfId="0"/>
    <xf numFmtId="164" fontId="0" fillId="3" borderId="1" pivotButton="0" quotePrefix="0" xfId="0"/>
    <xf numFmtId="164" fontId="2" fillId="0" borderId="1" pivotButton="0" quotePrefix="0" xfId="0"/>
    <xf numFmtId="0" fontId="4" fillId="4" borderId="2" applyAlignment="1" pivotButton="0" quotePrefix="0" xfId="0">
      <alignment horizontal="center"/>
    </xf>
    <xf numFmtId="0" fontId="0" fillId="0" borderId="2" pivotButton="0" quotePrefix="0" xfId="0"/>
    <xf numFmtId="164" fontId="4" fillId="4" borderId="2" pivotButton="0" quotePrefix="0" xfId="0"/>
    <xf numFmtId="164" fontId="5" fillId="4" borderId="2" pivotButton="0" quotePrefix="0" xfId="0"/>
    <xf numFmtId="0" fontId="2" fillId="3" borderId="1" pivotButton="0" quotePrefix="0" xfId="0"/>
    <xf numFmtId="164" fontId="6" fillId="0" borderId="1" pivotButton="0" quotePrefix="0" xfId="0"/>
    <xf numFmtId="0" fontId="4" fillId="4" borderId="2" pivotButton="0" quotePrefix="0" xfId="0"/>
    <xf numFmtId="0" fontId="2" fillId="0" borderId="1" pivotButton="0" quotePrefix="0" xfId="0"/>
    <xf numFmtId="0" fontId="7" fillId="0" borderId="0" pivotButton="0" quotePrefix="0" xfId="0"/>
    <xf numFmtId="0" fontId="8" fillId="0" borderId="0" pivotButton="0" quotePrefix="0" xfId="0"/>
    <xf numFmtId="0" fontId="0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Mensual de Tesorería</a:t>
            </a:r>
          </a:p>
        </rich>
      </tx>
    </title>
    <plotArea>
      <lineChart>
        <grouping val="standard"/>
        <ser>
          <idx val="0"/>
          <order val="0"/>
          <tx>
            <strRef>
              <f>'Resumen Mensual'!B3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 Mensual'!$A$4:$A$15</f>
            </numRef>
          </cat>
          <val>
            <numRef>
              <f>'Resumen Mensual'!$B$4:$B$15</f>
            </numRef>
          </val>
        </ser>
        <ser>
          <idx val="1"/>
          <order val="1"/>
          <tx>
            <strRef>
              <f>'Resumen Mensual'!C3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 Mensual'!$A$4:$A$15</f>
            </numRef>
          </cat>
          <val>
            <numRef>
              <f>'Resumen Mensual'!$C$4:$C$15</f>
            </numRef>
          </val>
        </ser>
        <ser>
          <idx val="2"/>
          <order val="2"/>
          <tx>
            <strRef>
              <f>'Resumen Mensual'!D3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 Mensual'!$A$4:$A$15</f>
            </numRef>
          </cat>
          <val>
            <numRef>
              <f>'Resumen Mensual'!$D$4:$D$15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7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5" customWidth="1" min="3" max="3"/>
    <col width="15" customWidth="1" min="4" max="4"/>
    <col width="15" customWidth="1" min="5" max="5"/>
    <col width="15" customWidth="1" min="6" max="6"/>
    <col width="20" customWidth="1" min="7" max="7"/>
  </cols>
  <sheetData>
    <row r="1">
      <c r="A1" s="1" t="inlineStr">
        <is>
          <t>CONTROL DE TESORERÍA 2024</t>
        </is>
      </c>
    </row>
    <row r="3">
      <c r="A3" s="2" t="inlineStr">
        <is>
          <t>SALDO INICIAL:</t>
        </is>
      </c>
      <c r="B3" s="3" t="n">
        <v>15000</v>
      </c>
    </row>
    <row r="5">
      <c r="A5" s="4" t="inlineStr">
        <is>
          <t>Fecha</t>
        </is>
      </c>
      <c r="B5" s="4" t="inlineStr">
        <is>
          <t>Concepto</t>
        </is>
      </c>
      <c r="C5" s="4" t="inlineStr">
        <is>
          <t>Tipo</t>
        </is>
      </c>
      <c r="D5" s="4" t="inlineStr">
        <is>
          <t>Ingreso</t>
        </is>
      </c>
      <c r="E5" s="4" t="inlineStr">
        <is>
          <t>Gasto</t>
        </is>
      </c>
      <c r="F5" s="4" t="inlineStr">
        <is>
          <t>Saldo</t>
        </is>
      </c>
      <c r="G5" s="4" t="inlineStr">
        <is>
          <t>Cuenta</t>
        </is>
      </c>
    </row>
    <row r="6">
      <c r="A6" s="5" t="n">
        <v>46023.66165918881</v>
      </c>
      <c r="B6" s="6" t="inlineStr">
        <is>
          <t>Nóminas personal</t>
        </is>
      </c>
      <c r="C6" s="6" t="inlineStr">
        <is>
          <t>Gasto</t>
        </is>
      </c>
      <c r="D6" s="7" t="inlineStr"/>
      <c r="E6" s="8" t="n">
        <v>865</v>
      </c>
      <c r="F6" s="9">
        <f>$B$3+D6-E6</f>
        <v/>
      </c>
      <c r="G6" s="6" t="inlineStr">
        <is>
          <t>BBVA Empresas</t>
        </is>
      </c>
    </row>
    <row r="7">
      <c r="A7" s="5" t="n">
        <v>46025.66165918881</v>
      </c>
      <c r="B7" s="6" t="inlineStr">
        <is>
          <t>Pago Factura 2024-089</t>
        </is>
      </c>
      <c r="C7" s="6" t="inlineStr">
        <is>
          <t>Ingreso</t>
        </is>
      </c>
      <c r="D7" s="8" t="n">
        <v>4182</v>
      </c>
      <c r="E7" s="7" t="inlineStr"/>
      <c r="F7" s="9">
        <f>F6+D7-E7</f>
        <v/>
      </c>
      <c r="G7" s="6" t="inlineStr">
        <is>
          <t>Banco Sabadell</t>
        </is>
      </c>
    </row>
    <row r="8">
      <c r="A8" s="5" t="n">
        <v>46027.66165918881</v>
      </c>
      <c r="B8" s="6" t="inlineStr">
        <is>
          <t>Cobro Servicios Enero</t>
        </is>
      </c>
      <c r="C8" s="6" t="inlineStr">
        <is>
          <t>Ingreso</t>
        </is>
      </c>
      <c r="D8" s="8" t="n">
        <v>3568</v>
      </c>
      <c r="E8" s="7" t="inlineStr"/>
      <c r="F8" s="9">
        <f>F7+D8-E8</f>
        <v/>
      </c>
      <c r="G8" s="6" t="inlineStr">
        <is>
          <t>Banco Sabadell</t>
        </is>
      </c>
    </row>
    <row r="9">
      <c r="A9" s="5" t="n">
        <v>46029.66165918881</v>
      </c>
      <c r="B9" s="6" t="inlineStr">
        <is>
          <t>Pago proveedor Suministros SA</t>
        </is>
      </c>
      <c r="C9" s="6" t="inlineStr">
        <is>
          <t>Gasto</t>
        </is>
      </c>
      <c r="D9" s="7" t="inlineStr"/>
      <c r="E9" s="8" t="n">
        <v>1523</v>
      </c>
      <c r="F9" s="9">
        <f>F8+D9-E9</f>
        <v/>
      </c>
      <c r="G9" s="6" t="inlineStr">
        <is>
          <t>Banco Santander</t>
        </is>
      </c>
    </row>
    <row r="10">
      <c r="A10" s="5" t="n">
        <v>46031.66165918881</v>
      </c>
      <c r="B10" s="6" t="inlineStr">
        <is>
          <t>Cobro Servicios Enero</t>
        </is>
      </c>
      <c r="C10" s="6" t="inlineStr">
        <is>
          <t>Ingreso</t>
        </is>
      </c>
      <c r="D10" s="8" t="n">
        <v>4116</v>
      </c>
      <c r="E10" s="7" t="inlineStr"/>
      <c r="F10" s="9">
        <f>F9+D10-E10</f>
        <v/>
      </c>
      <c r="G10" s="6" t="inlineStr">
        <is>
          <t>BBVA Empresas</t>
        </is>
      </c>
    </row>
    <row r="11">
      <c r="A11" s="5" t="n">
        <v>46033.66165918881</v>
      </c>
      <c r="B11" s="6" t="inlineStr">
        <is>
          <t>Pago Factura 2024-089</t>
        </is>
      </c>
      <c r="C11" s="6" t="inlineStr">
        <is>
          <t>Ingreso</t>
        </is>
      </c>
      <c r="D11" s="8" t="n">
        <v>632</v>
      </c>
      <c r="E11" s="7" t="inlineStr"/>
      <c r="F11" s="9">
        <f>F10+D11-E11</f>
        <v/>
      </c>
      <c r="G11" s="6" t="inlineStr">
        <is>
          <t>CaixaBank</t>
        </is>
      </c>
    </row>
    <row r="12">
      <c r="A12" s="5" t="n">
        <v>46035.66165918881</v>
      </c>
      <c r="B12" s="6" t="inlineStr">
        <is>
          <t>Mantenimiento equipos</t>
        </is>
      </c>
      <c r="C12" s="6" t="inlineStr">
        <is>
          <t>Gasto</t>
        </is>
      </c>
      <c r="D12" s="7" t="inlineStr"/>
      <c r="E12" s="8" t="n">
        <v>710</v>
      </c>
      <c r="F12" s="9">
        <f>F11+D12-E12</f>
        <v/>
      </c>
      <c r="G12" s="6" t="inlineStr">
        <is>
          <t>Caja</t>
        </is>
      </c>
    </row>
    <row r="13">
      <c r="A13" s="5" t="n">
        <v>46037.66165918881</v>
      </c>
      <c r="B13" s="6" t="inlineStr">
        <is>
          <t>Transferencia Cliente Fernández</t>
        </is>
      </c>
      <c r="C13" s="6" t="inlineStr">
        <is>
          <t>Ingreso</t>
        </is>
      </c>
      <c r="D13" s="8" t="n">
        <v>1505</v>
      </c>
      <c r="E13" s="7" t="inlineStr"/>
      <c r="F13" s="9">
        <f>F12+D13-E13</f>
        <v/>
      </c>
      <c r="G13" s="6" t="inlineStr">
        <is>
          <t>Caja</t>
        </is>
      </c>
    </row>
    <row r="14">
      <c r="A14" s="5" t="n">
        <v>46039.66165918881</v>
      </c>
      <c r="B14" s="6" t="inlineStr">
        <is>
          <t>Venta Producto B - Cliente Rodríguez</t>
        </is>
      </c>
      <c r="C14" s="6" t="inlineStr">
        <is>
          <t>Ingreso</t>
        </is>
      </c>
      <c r="D14" s="8" t="n">
        <v>2145</v>
      </c>
      <c r="E14" s="7" t="inlineStr"/>
      <c r="F14" s="9">
        <f>F13+D14-E14</f>
        <v/>
      </c>
      <c r="G14" s="6" t="inlineStr">
        <is>
          <t>BBVA Empresas</t>
        </is>
      </c>
    </row>
    <row r="15">
      <c r="A15" s="5" t="n">
        <v>46041.66165918881</v>
      </c>
      <c r="B15" s="6" t="inlineStr">
        <is>
          <t>Mantenimiento equipos</t>
        </is>
      </c>
      <c r="C15" s="6" t="inlineStr">
        <is>
          <t>Gasto</t>
        </is>
      </c>
      <c r="D15" s="7" t="inlineStr"/>
      <c r="E15" s="8" t="n">
        <v>293</v>
      </c>
      <c r="F15" s="9">
        <f>F14+D15-E15</f>
        <v/>
      </c>
      <c r="G15" s="6" t="inlineStr">
        <is>
          <t>CaixaBank</t>
        </is>
      </c>
    </row>
    <row r="16">
      <c r="A16" s="5" t="n">
        <v>46043.66165918881</v>
      </c>
      <c r="B16" s="6" t="inlineStr">
        <is>
          <t>Cobro Servicios Enero</t>
        </is>
      </c>
      <c r="C16" s="6" t="inlineStr">
        <is>
          <t>Ingreso</t>
        </is>
      </c>
      <c r="D16" s="8" t="n">
        <v>991</v>
      </c>
      <c r="E16" s="7" t="inlineStr"/>
      <c r="F16" s="9">
        <f>F15+D16-E16</f>
        <v/>
      </c>
      <c r="G16" s="6" t="inlineStr">
        <is>
          <t>Banco Santander</t>
        </is>
      </c>
    </row>
    <row r="17">
      <c r="A17" s="5" t="n">
        <v>46045.66165918881</v>
      </c>
      <c r="B17" s="6" t="inlineStr">
        <is>
          <t>Pago Factura 2024-089</t>
        </is>
      </c>
      <c r="C17" s="6" t="inlineStr">
        <is>
          <t>Ingreso</t>
        </is>
      </c>
      <c r="D17" s="8" t="n">
        <v>1129</v>
      </c>
      <c r="E17" s="7" t="inlineStr"/>
      <c r="F17" s="9">
        <f>F16+D17-E17</f>
        <v/>
      </c>
      <c r="G17" s="6" t="inlineStr">
        <is>
          <t>Banco Santander</t>
        </is>
      </c>
    </row>
    <row r="18">
      <c r="A18" s="5" t="n">
        <v>46047.66165918881</v>
      </c>
      <c r="B18" s="6" t="inlineStr">
        <is>
          <t>Pago proveedor Suministros SA</t>
        </is>
      </c>
      <c r="C18" s="6" t="inlineStr">
        <is>
          <t>Gasto</t>
        </is>
      </c>
      <c r="D18" s="7" t="inlineStr"/>
      <c r="E18" s="8" t="n">
        <v>1140</v>
      </c>
      <c r="F18" s="9">
        <f>F17+D18-E18</f>
        <v/>
      </c>
      <c r="G18" s="6" t="inlineStr">
        <is>
          <t>Caja</t>
        </is>
      </c>
    </row>
    <row r="19">
      <c r="A19" s="5" t="n">
        <v>46049.66165918881</v>
      </c>
      <c r="B19" s="6" t="inlineStr">
        <is>
          <t>Cobro Servicios Febrero</t>
        </is>
      </c>
      <c r="C19" s="6" t="inlineStr">
        <is>
          <t>Ingreso</t>
        </is>
      </c>
      <c r="D19" s="8" t="n">
        <v>4055</v>
      </c>
      <c r="E19" s="7" t="inlineStr"/>
      <c r="F19" s="9">
        <f>F18+D19-E19</f>
        <v/>
      </c>
      <c r="G19" s="6" t="inlineStr">
        <is>
          <t>Caja</t>
        </is>
      </c>
    </row>
    <row r="20">
      <c r="A20" s="5" t="n">
        <v>46051.66165918881</v>
      </c>
      <c r="B20" s="6" t="inlineStr">
        <is>
          <t>Venta al contado</t>
        </is>
      </c>
      <c r="C20" s="6" t="inlineStr">
        <is>
          <t>Ingreso</t>
        </is>
      </c>
      <c r="D20" s="8" t="n">
        <v>2134</v>
      </c>
      <c r="E20" s="7" t="inlineStr"/>
      <c r="F20" s="9">
        <f>F19+D20-E20</f>
        <v/>
      </c>
      <c r="G20" s="6" t="inlineStr">
        <is>
          <t>Banco Santander</t>
        </is>
      </c>
    </row>
    <row r="21">
      <c r="A21" s="5" t="n">
        <v>46053.66165918881</v>
      </c>
      <c r="B21" s="6" t="inlineStr">
        <is>
          <t>Factura luz</t>
        </is>
      </c>
      <c r="C21" s="6" t="inlineStr">
        <is>
          <t>Gasto</t>
        </is>
      </c>
      <c r="D21" s="7" t="inlineStr"/>
      <c r="E21" s="8" t="n">
        <v>1429</v>
      </c>
      <c r="F21" s="9">
        <f>F20+D21-E21</f>
        <v/>
      </c>
      <c r="G21" s="6" t="inlineStr">
        <is>
          <t>Caja</t>
        </is>
      </c>
    </row>
    <row r="22">
      <c r="A22" s="5" t="n">
        <v>46055.66165918881</v>
      </c>
      <c r="B22" s="6" t="inlineStr">
        <is>
          <t>Transferencia Cliente García</t>
        </is>
      </c>
      <c r="C22" s="6" t="inlineStr">
        <is>
          <t>Ingreso</t>
        </is>
      </c>
      <c r="D22" s="8" t="n">
        <v>2374</v>
      </c>
      <c r="E22" s="7" t="inlineStr"/>
      <c r="F22" s="9">
        <f>F21+D22-E22</f>
        <v/>
      </c>
      <c r="G22" s="6" t="inlineStr">
        <is>
          <t>CaixaBank</t>
        </is>
      </c>
    </row>
    <row r="23">
      <c r="A23" s="5" t="n">
        <v>46057.66165918881</v>
      </c>
      <c r="B23" s="6" t="inlineStr">
        <is>
          <t>Transferencia Cliente García</t>
        </is>
      </c>
      <c r="C23" s="6" t="inlineStr">
        <is>
          <t>Ingreso</t>
        </is>
      </c>
      <c r="D23" s="8" t="n">
        <v>4134</v>
      </c>
      <c r="E23" s="7" t="inlineStr"/>
      <c r="F23" s="9">
        <f>F22+D23-E23</f>
        <v/>
      </c>
      <c r="G23" s="6" t="inlineStr">
        <is>
          <t>BBVA Empresas</t>
        </is>
      </c>
    </row>
    <row r="24">
      <c r="A24" s="5" t="n">
        <v>46059.66165918881</v>
      </c>
      <c r="B24" s="6" t="inlineStr">
        <is>
          <t>Nóminas personal</t>
        </is>
      </c>
      <c r="C24" s="6" t="inlineStr">
        <is>
          <t>Gasto</t>
        </is>
      </c>
      <c r="D24" s="7" t="inlineStr"/>
      <c r="E24" s="8" t="n">
        <v>1540</v>
      </c>
      <c r="F24" s="9">
        <f>F23+D24-E24</f>
        <v/>
      </c>
      <c r="G24" s="6" t="inlineStr">
        <is>
          <t>CaixaBank</t>
        </is>
      </c>
    </row>
    <row r="25">
      <c r="A25" s="5" t="n">
        <v>46061.66165918881</v>
      </c>
      <c r="B25" s="6" t="inlineStr">
        <is>
          <t>Transferencia Cliente García</t>
        </is>
      </c>
      <c r="C25" s="6" t="inlineStr">
        <is>
          <t>Ingreso</t>
        </is>
      </c>
      <c r="D25" s="8" t="n">
        <v>1318</v>
      </c>
      <c r="E25" s="7" t="inlineStr"/>
      <c r="F25" s="9">
        <f>F24+D25-E25</f>
        <v/>
      </c>
      <c r="G25" s="6" t="inlineStr">
        <is>
          <t>BBVA Empresas</t>
        </is>
      </c>
    </row>
    <row r="26">
      <c r="A26" s="6" t="n"/>
      <c r="B26" s="6" t="n"/>
      <c r="C26" s="6" t="n"/>
      <c r="D26" s="6" t="n"/>
      <c r="E26" s="6" t="n"/>
      <c r="F26" s="9">
        <f>F25+D26-E26</f>
        <v/>
      </c>
      <c r="G26" s="6" t="n"/>
    </row>
    <row r="27">
      <c r="A27" s="6" t="n"/>
      <c r="B27" s="6" t="n"/>
      <c r="C27" s="6" t="n"/>
      <c r="D27" s="6" t="n"/>
      <c r="E27" s="6" t="n"/>
      <c r="F27" s="9">
        <f>F26+D27-E27</f>
        <v/>
      </c>
      <c r="G27" s="6" t="n"/>
    </row>
    <row r="28">
      <c r="A28" s="6" t="n"/>
      <c r="B28" s="6" t="n"/>
      <c r="C28" s="6" t="n"/>
      <c r="D28" s="6" t="n"/>
      <c r="E28" s="6" t="n"/>
      <c r="F28" s="9">
        <f>F27+D28-E28</f>
        <v/>
      </c>
      <c r="G28" s="6" t="n"/>
    </row>
    <row r="29">
      <c r="A29" s="6" t="n"/>
      <c r="B29" s="6" t="n"/>
      <c r="C29" s="6" t="n"/>
      <c r="D29" s="6" t="n"/>
      <c r="E29" s="6" t="n"/>
      <c r="F29" s="9">
        <f>F28+D29-E29</f>
        <v/>
      </c>
      <c r="G29" s="6" t="n"/>
    </row>
    <row r="30">
      <c r="A30" s="6" t="n"/>
      <c r="B30" s="6" t="n"/>
      <c r="C30" s="6" t="n"/>
      <c r="D30" s="6" t="n"/>
      <c r="E30" s="6" t="n"/>
      <c r="F30" s="9">
        <f>F29+D30-E30</f>
        <v/>
      </c>
      <c r="G30" s="6" t="n"/>
    </row>
    <row r="31">
      <c r="A31" s="6" t="n"/>
      <c r="B31" s="6" t="n"/>
      <c r="C31" s="6" t="n"/>
      <c r="D31" s="6" t="n"/>
      <c r="E31" s="6" t="n"/>
      <c r="F31" s="9">
        <f>F30+D31-E31</f>
        <v/>
      </c>
      <c r="G31" s="6" t="n"/>
    </row>
    <row r="32">
      <c r="A32" s="6" t="n"/>
      <c r="B32" s="6" t="n"/>
      <c r="C32" s="6" t="n"/>
      <c r="D32" s="6" t="n"/>
      <c r="E32" s="6" t="n"/>
      <c r="F32" s="9">
        <f>F31+D32-E32</f>
        <v/>
      </c>
      <c r="G32" s="6" t="n"/>
    </row>
    <row r="33">
      <c r="A33" s="6" t="n"/>
      <c r="B33" s="6" t="n"/>
      <c r="C33" s="6" t="n"/>
      <c r="D33" s="6" t="n"/>
      <c r="E33" s="6" t="n"/>
      <c r="F33" s="9">
        <f>F32+D33-E33</f>
        <v/>
      </c>
      <c r="G33" s="6" t="n"/>
    </row>
    <row r="34">
      <c r="A34" s="6" t="n"/>
      <c r="B34" s="6" t="n"/>
      <c r="C34" s="6" t="n"/>
      <c r="D34" s="6" t="n"/>
      <c r="E34" s="6" t="n"/>
      <c r="F34" s="9">
        <f>F33+D34-E34</f>
        <v/>
      </c>
      <c r="G34" s="6" t="n"/>
    </row>
    <row r="35">
      <c r="A35" s="6" t="n"/>
      <c r="B35" s="6" t="n"/>
      <c r="C35" s="6" t="n"/>
      <c r="D35" s="6" t="n"/>
      <c r="E35" s="6" t="n"/>
      <c r="F35" s="9">
        <f>F34+D35-E35</f>
        <v/>
      </c>
      <c r="G35" s="6" t="n"/>
    </row>
    <row r="37">
      <c r="A37" s="10" t="inlineStr">
        <is>
          <t>TOTALES</t>
        </is>
      </c>
      <c r="B37" s="11" t="n"/>
      <c r="C37" s="11" t="n"/>
      <c r="D37" s="12">
        <f>SUM(D6:D35)</f>
        <v/>
      </c>
      <c r="E37" s="12">
        <f>SUM(E6:E35)</f>
        <v/>
      </c>
      <c r="F37" s="13">
        <f>F35</f>
        <v/>
      </c>
      <c r="G37" s="11" t="n"/>
    </row>
  </sheetData>
  <mergeCells count="2">
    <mergeCell ref="A1:G1"/>
    <mergeCell ref="A37:C37"/>
  </mergeCells>
  <conditionalFormatting sqref="F6:F35">
    <cfRule type="colorScale" priority="1">
      <colorScale>
        <cfvo type="num" val="0"/>
        <cfvo type="num" val="5000"/>
        <cfvo type="num" val="20000"/>
        <color rgb="00F87171"/>
        <color rgb="00FDE047"/>
        <color rgb="0086EFAC"/>
      </colorScale>
    </cfRule>
  </conditionalFormatting>
  <dataValidations count="2">
    <dataValidation sqref="C6:C35" showErrorMessage="1" showInputMessage="1" allowBlank="0" type="list">
      <formula1>"Ingreso,Gasto"</formula1>
    </dataValidation>
    <dataValidation sqref="G6:G35" showErrorMessage="1" showInputMessage="1" allowBlank="0" type="list">
      <formula1>"Banco Santander,BBVA Empresas,CaixaBank,Caja,Banco Sabadell"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RESUMEN MENSUAL DE TESORERÍA</t>
        </is>
      </c>
    </row>
    <row r="3">
      <c r="A3" s="4" t="inlineStr">
        <is>
          <t>Mes</t>
        </is>
      </c>
      <c r="B3" s="4" t="inlineStr">
        <is>
          <t>Ingresos</t>
        </is>
      </c>
      <c r="C3" s="4" t="inlineStr">
        <is>
          <t>Gastos</t>
        </is>
      </c>
      <c r="D3" s="4" t="inlineStr">
        <is>
          <t>Saldo Mes</t>
        </is>
      </c>
      <c r="E3" s="4" t="inlineStr">
        <is>
          <t>Saldo Acumulado</t>
        </is>
      </c>
    </row>
    <row r="4">
      <c r="A4" s="14" t="inlineStr">
        <is>
          <t>Enero</t>
        </is>
      </c>
      <c r="B4" s="8" t="n">
        <v>8286</v>
      </c>
      <c r="C4" s="8" t="n">
        <v>17885</v>
      </c>
      <c r="D4" s="9">
        <f>B4-C4</f>
        <v/>
      </c>
      <c r="E4" s="15">
        <f>Movimientos!$B$3+D4</f>
        <v/>
      </c>
    </row>
    <row r="5">
      <c r="A5" s="14" t="inlineStr">
        <is>
          <t>Febrero</t>
        </is>
      </c>
      <c r="B5" s="8" t="n">
        <v>18527</v>
      </c>
      <c r="C5" s="8" t="n">
        <v>11682</v>
      </c>
      <c r="D5" s="9">
        <f>B5-C5</f>
        <v/>
      </c>
      <c r="E5" s="15">
        <f>E4+D5</f>
        <v/>
      </c>
    </row>
    <row r="6">
      <c r="A6" s="14" t="inlineStr">
        <is>
          <t>Marzo</t>
        </is>
      </c>
      <c r="B6" s="8" t="n">
        <v>17094</v>
      </c>
      <c r="C6" s="8" t="n">
        <v>15001</v>
      </c>
      <c r="D6" s="9">
        <f>B6-C6</f>
        <v/>
      </c>
      <c r="E6" s="15">
        <f>E5+D6</f>
        <v/>
      </c>
    </row>
    <row r="7">
      <c r="A7" s="14" t="inlineStr">
        <is>
          <t>Abril</t>
        </is>
      </c>
      <c r="B7" s="8" t="n">
        <v>18293</v>
      </c>
      <c r="C7" s="8" t="n">
        <v>12092</v>
      </c>
      <c r="D7" s="9">
        <f>B7-C7</f>
        <v/>
      </c>
      <c r="E7" s="15">
        <f>E6+D7</f>
        <v/>
      </c>
    </row>
    <row r="8">
      <c r="A8" s="14" t="inlineStr">
        <is>
          <t>Mayo</t>
        </is>
      </c>
      <c r="B8" s="8" t="n">
        <v>10326</v>
      </c>
      <c r="C8" s="8" t="n">
        <v>6221</v>
      </c>
      <c r="D8" s="9">
        <f>B8-C8</f>
        <v/>
      </c>
      <c r="E8" s="15">
        <f>E7+D8</f>
        <v/>
      </c>
    </row>
    <row r="9">
      <c r="A9" s="14" t="inlineStr">
        <is>
          <t>Junio</t>
        </is>
      </c>
      <c r="B9" s="8" t="n">
        <v>18702</v>
      </c>
      <c r="C9" s="8" t="n">
        <v>15614</v>
      </c>
      <c r="D9" s="9">
        <f>B9-C9</f>
        <v/>
      </c>
      <c r="E9" s="15">
        <f>E8+D9</f>
        <v/>
      </c>
    </row>
    <row r="10">
      <c r="A10" s="14" t="inlineStr">
        <is>
          <t>Julio</t>
        </is>
      </c>
      <c r="B10" s="8" t="n">
        <v>22776</v>
      </c>
      <c r="C10" s="8" t="n">
        <v>6540</v>
      </c>
      <c r="D10" s="9">
        <f>B10-C10</f>
        <v/>
      </c>
      <c r="E10" s="15">
        <f>E9+D10</f>
        <v/>
      </c>
    </row>
    <row r="11">
      <c r="A11" s="14" t="inlineStr">
        <is>
          <t>Agosto</t>
        </is>
      </c>
      <c r="B11" s="8" t="n">
        <v>14398</v>
      </c>
      <c r="C11" s="8" t="n">
        <v>5803</v>
      </c>
      <c r="D11" s="9">
        <f>B11-C11</f>
        <v/>
      </c>
      <c r="E11" s="15">
        <f>E10+D11</f>
        <v/>
      </c>
    </row>
    <row r="12">
      <c r="A12" s="14" t="inlineStr">
        <is>
          <t>Septiembre</t>
        </is>
      </c>
      <c r="B12" s="8" t="n">
        <v>16355</v>
      </c>
      <c r="C12" s="8" t="n">
        <v>10936</v>
      </c>
      <c r="D12" s="9">
        <f>B12-C12</f>
        <v/>
      </c>
      <c r="E12" s="15">
        <f>E11+D12</f>
        <v/>
      </c>
    </row>
    <row r="13">
      <c r="A13" s="14" t="inlineStr">
        <is>
          <t>Octubre</t>
        </is>
      </c>
      <c r="B13" s="8" t="n">
        <v>15821</v>
      </c>
      <c r="C13" s="8" t="n">
        <v>9916</v>
      </c>
      <c r="D13" s="9">
        <f>B13-C13</f>
        <v/>
      </c>
      <c r="E13" s="15">
        <f>E12+D13</f>
        <v/>
      </c>
    </row>
    <row r="14">
      <c r="A14" s="14" t="inlineStr">
        <is>
          <t>Noviembre</t>
        </is>
      </c>
      <c r="B14" s="8" t="n">
        <v>10715</v>
      </c>
      <c r="C14" s="8" t="n">
        <v>6868</v>
      </c>
      <c r="D14" s="9">
        <f>B14-C14</f>
        <v/>
      </c>
      <c r="E14" s="15">
        <f>E13+D14</f>
        <v/>
      </c>
    </row>
    <row r="15">
      <c r="A15" s="14" t="inlineStr">
        <is>
          <t>Diciembre</t>
        </is>
      </c>
      <c r="B15" s="8" t="n">
        <v>13194</v>
      </c>
      <c r="C15" s="8" t="n">
        <v>13512</v>
      </c>
      <c r="D15" s="9">
        <f>B15-C15</f>
        <v/>
      </c>
      <c r="E15" s="15">
        <f>E14+D15</f>
        <v/>
      </c>
    </row>
    <row r="16">
      <c r="A16" s="16" t="inlineStr">
        <is>
          <t>TOTAL AÑO</t>
        </is>
      </c>
      <c r="B16" s="12">
        <f>SUM(B4:B15)</f>
        <v/>
      </c>
      <c r="C16" s="12">
        <f>SUM(C4:C15)</f>
        <v/>
      </c>
      <c r="D16" s="12">
        <f>B16-C16</f>
        <v/>
      </c>
      <c r="E16" s="12">
        <f>E15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PREVISIÓN DE TESORERÍA - PRÓXIMOS 3 MESES</t>
        </is>
      </c>
    </row>
    <row r="3">
      <c r="A3" s="4" t="inlineStr">
        <is>
          <t>Mes</t>
        </is>
      </c>
      <c r="B3" s="4" t="inlineStr">
        <is>
          <t>Ingresos Previstos</t>
        </is>
      </c>
      <c r="C3" s="4" t="inlineStr">
        <is>
          <t>Gastos Previstos</t>
        </is>
      </c>
      <c r="D3" s="4" t="inlineStr">
        <is>
          <t>Saldo Previsto</t>
        </is>
      </c>
    </row>
    <row r="4">
      <c r="A4" s="17" t="inlineStr">
        <is>
          <t>Enero</t>
        </is>
      </c>
      <c r="B4" s="8" t="n">
        <v>0</v>
      </c>
      <c r="C4" s="8" t="n">
        <v>0</v>
      </c>
      <c r="D4" s="9">
        <f>Movimientos!$B$3+B4-C4</f>
        <v/>
      </c>
    </row>
    <row r="5">
      <c r="A5" s="17" t="inlineStr">
        <is>
          <t>Febrero</t>
        </is>
      </c>
      <c r="B5" s="8" t="n">
        <v>0</v>
      </c>
      <c r="C5" s="8" t="n">
        <v>0</v>
      </c>
      <c r="D5" s="9">
        <f>D4+B5-C5</f>
        <v/>
      </c>
    </row>
    <row r="6">
      <c r="A6" s="17" t="inlineStr">
        <is>
          <t>Marzo</t>
        </is>
      </c>
      <c r="B6" s="8" t="n">
        <v>0</v>
      </c>
      <c r="C6" s="8" t="n">
        <v>0</v>
      </c>
      <c r="D6" s="9">
        <f>D5+B6-C6</f>
        <v/>
      </c>
    </row>
    <row r="8">
      <c r="A8" s="18" t="inlineStr">
        <is>
          <t>INSTRUCCIONES:</t>
        </is>
      </c>
    </row>
    <row r="9">
      <c r="A9" t="inlineStr">
        <is>
          <t>Introduce los ingresos y gastos que prevés para los próximos meses.</t>
        </is>
      </c>
    </row>
    <row r="10">
      <c r="A10" t="inlineStr">
        <is>
          <t>El saldo previsto se calculará automáticamente.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0" customWidth="1" min="3" max="3"/>
    <col width="20" customWidth="1" min="4" max="4"/>
  </cols>
  <sheetData>
    <row r="1">
      <c r="A1" s="1" t="inlineStr">
        <is>
          <t>DETALLE DE CUENTAS BANCARIAS</t>
        </is>
      </c>
    </row>
    <row r="3">
      <c r="A3" s="4" t="inlineStr">
        <is>
          <t>Entidad</t>
        </is>
      </c>
      <c r="B3" s="4" t="inlineStr">
        <is>
          <t>Nº Cuenta (IBAN)</t>
        </is>
      </c>
      <c r="C3" s="4" t="inlineStr">
        <is>
          <t>Tipo</t>
        </is>
      </c>
      <c r="D3" s="4" t="inlineStr">
        <is>
          <t>Saldo Actual</t>
        </is>
      </c>
    </row>
    <row r="4">
      <c r="A4" s="6" t="inlineStr">
        <is>
          <t>Banco Santander</t>
        </is>
      </c>
      <c r="B4" s="6" t="inlineStr">
        <is>
          <t>ES12 0049 1234 5612 3456 7890</t>
        </is>
      </c>
      <c r="C4" s="6" t="inlineStr">
        <is>
          <t>Cuenta Corriente</t>
        </is>
      </c>
      <c r="D4" s="8" t="n">
        <v>8500</v>
      </c>
    </row>
    <row r="5">
      <c r="A5" s="6" t="inlineStr">
        <is>
          <t>BBVA Empresas</t>
        </is>
      </c>
      <c r="B5" s="6" t="inlineStr">
        <is>
          <t>ES34 0182 2345 6723 4567 8901</t>
        </is>
      </c>
      <c r="C5" s="6" t="inlineStr">
        <is>
          <t>Cuenta Corriente</t>
        </is>
      </c>
      <c r="D5" s="8" t="n">
        <v>6200</v>
      </c>
    </row>
    <row r="6">
      <c r="A6" s="6" t="inlineStr">
        <is>
          <t>CaixaBank</t>
        </is>
      </c>
      <c r="B6" s="6" t="inlineStr">
        <is>
          <t>ES56 2100 3456 7834 5678 9012</t>
        </is>
      </c>
      <c r="C6" s="6" t="inlineStr">
        <is>
          <t>Cuenta Ahorro</t>
        </is>
      </c>
      <c r="D6" s="8" t="n">
        <v>12300</v>
      </c>
    </row>
    <row r="7">
      <c r="A7" s="6" t="inlineStr">
        <is>
          <t>Caja</t>
        </is>
      </c>
      <c r="B7" s="6" t="inlineStr"/>
      <c r="C7" s="6" t="inlineStr">
        <is>
          <t>Efectivo</t>
        </is>
      </c>
      <c r="D7" s="8" t="n">
        <v>800</v>
      </c>
    </row>
    <row r="8">
      <c r="A8" s="6" t="inlineStr">
        <is>
          <t>Banco Sabadell</t>
        </is>
      </c>
      <c r="B8" s="6" t="inlineStr">
        <is>
          <t>ES78 0081 4567 8945 6789 0123</t>
        </is>
      </c>
      <c r="C8" s="6" t="inlineStr">
        <is>
          <t>Cuenta Corriente</t>
        </is>
      </c>
      <c r="D8" s="8" t="n">
        <v>4500</v>
      </c>
    </row>
    <row r="9">
      <c r="A9" s="10" t="inlineStr">
        <is>
          <t>TOTAL DISPONIBLE</t>
        </is>
      </c>
      <c r="B9" s="11" t="n"/>
      <c r="C9" s="11" t="n"/>
      <c r="D9" s="12">
        <f>SUM(D4:D8)</f>
        <v/>
      </c>
    </row>
  </sheetData>
  <mergeCells count="2">
    <mergeCell ref="A1:D1"/>
    <mergeCell ref="A9:C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9" t="inlineStr">
        <is>
          <t>CÓMO USAR ESTA PLANTILLA DE TESORERÍA</t>
        </is>
      </c>
    </row>
    <row r="3">
      <c r="A3" s="20" t="inlineStr"/>
    </row>
    <row r="4">
      <c r="A4" s="21" t="inlineStr">
        <is>
          <t>1. HOJA MOVIMIENTOS:</t>
        </is>
      </c>
    </row>
    <row r="5">
      <c r="A5" s="20" t="inlineStr">
        <is>
          <t xml:space="preserve">   - Registra todos tus ingresos y gastos diariamente</t>
        </is>
      </c>
    </row>
    <row r="6">
      <c r="A6" s="20" t="inlineStr">
        <is>
          <t xml:space="preserve">   - Las celdas amarillas son para completar (fecha, concepto, tipo, importe, cuenta)</t>
        </is>
      </c>
    </row>
    <row r="7">
      <c r="A7" s="20" t="inlineStr">
        <is>
          <t xml:space="preserve">   - El saldo se calcula automáticamente</t>
        </is>
      </c>
    </row>
    <row r="8">
      <c r="A8" s="20" t="inlineStr">
        <is>
          <t xml:space="preserve">   - Usa la lista desplegable en "Tipo" (Ingreso/Gasto) y en "Cuenta"</t>
        </is>
      </c>
    </row>
    <row r="9">
      <c r="A9" s="20" t="inlineStr"/>
    </row>
    <row r="10">
      <c r="A10" s="21" t="inlineStr">
        <is>
          <t>2. HOJA RESUMEN MENSUAL:</t>
        </is>
      </c>
    </row>
    <row r="11">
      <c r="A11" s="20" t="inlineStr">
        <is>
          <t xml:space="preserve">   - Consulta aquí el resumen de cada mes</t>
        </is>
      </c>
    </row>
    <row r="12">
      <c r="A12" s="20" t="inlineStr">
        <is>
          <t xml:space="preserve">   - Los totales se calculan automáticamente</t>
        </is>
      </c>
    </row>
    <row r="13">
      <c r="A13" s="20" t="inlineStr">
        <is>
          <t xml:space="preserve">   - El gráfico muestra la evolución visual</t>
        </is>
      </c>
    </row>
    <row r="14">
      <c r="A14" s="20" t="inlineStr"/>
    </row>
    <row r="15">
      <c r="A15" s="21" t="inlineStr">
        <is>
          <t>3. HOJA PREVISIÓN:</t>
        </is>
      </c>
    </row>
    <row r="16">
      <c r="A16" s="20" t="inlineStr">
        <is>
          <t xml:space="preserve">   - Planifica los próximos 3 meses</t>
        </is>
      </c>
    </row>
    <row r="17">
      <c r="A17" s="20" t="inlineStr">
        <is>
          <t xml:space="preserve">   - Introduce ingresos y gastos estimados</t>
        </is>
      </c>
    </row>
    <row r="18">
      <c r="A18" s="20" t="inlineStr">
        <is>
          <t xml:space="preserve">   - El saldo previsto se calcula solo</t>
        </is>
      </c>
    </row>
    <row r="19">
      <c r="A19" s="20" t="inlineStr"/>
    </row>
    <row r="20">
      <c r="A20" s="21" t="inlineStr">
        <is>
          <t>4. HOJA CUENTAS:</t>
        </is>
      </c>
    </row>
    <row r="21">
      <c r="A21" s="20" t="inlineStr">
        <is>
          <t xml:space="preserve">   - Detalla todas tus cuentas bancarias</t>
        </is>
      </c>
    </row>
    <row r="22">
      <c r="A22" s="20" t="inlineStr">
        <is>
          <t xml:space="preserve">   - Actualiza los saldos periódicamente</t>
        </is>
      </c>
    </row>
    <row r="23">
      <c r="A23" s="20" t="inlineStr"/>
    </row>
    <row r="24">
      <c r="A24" s="21" t="inlineStr">
        <is>
          <t>5. CONSEJOS:</t>
        </is>
      </c>
    </row>
    <row r="25">
      <c r="A25" s="20" t="inlineStr">
        <is>
          <t xml:space="preserve">   - Actualiza la plantilla diariamente o semanalmente</t>
        </is>
      </c>
    </row>
    <row r="26">
      <c r="A26" s="20" t="inlineStr">
        <is>
          <t xml:space="preserve">   - Revisa el saldo para detectar problemas de liquidez</t>
        </is>
      </c>
    </row>
    <row r="27">
      <c r="A27" s="20" t="inlineStr">
        <is>
          <t xml:space="preserve">   - Usa la previsión para anticiparte a falta de efectivo</t>
        </is>
      </c>
    </row>
    <row r="28">
      <c r="A28" s="20" t="inlineStr">
        <is>
          <t xml:space="preserve">   - Guarda copias de seguridad regularmente</t>
        </is>
      </c>
    </row>
    <row r="29">
      <c r="A29" s="20" t="inlineStr"/>
    </row>
    <row r="30">
      <c r="A30" s="21" t="inlineStr">
        <is>
          <t>LEYENDA DE COLORES:</t>
        </is>
      </c>
    </row>
    <row r="31">
      <c r="A31" s="20" t="inlineStr">
        <is>
          <t xml:space="preserve">   - Azul oscuro: Encabezados</t>
        </is>
      </c>
    </row>
    <row r="32">
      <c r="A32" s="20" t="inlineStr">
        <is>
          <t xml:space="preserve">   - Amarillo suave: Celdas para completar</t>
        </is>
      </c>
    </row>
    <row r="33">
      <c r="A33" s="20" t="inlineStr">
        <is>
          <t xml:space="preserve">   - Azul claro: Totales y resúmenes</t>
        </is>
      </c>
    </row>
    <row r="34">
      <c r="A34" s="20" t="inlineStr">
        <is>
          <t xml:space="preserve">   - Blanco: Celdas con fórmulas (no editar)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2026-01-30T15:52:47Z</dcterms:created>
  <dcterms:modified xmlns:dcterms="http://purl.org/dc/terms/" xmlns:xsi="http://www.w3.org/2001/XMLSchema-instance" xsi:type="dcterms:W3CDTF">2026-01-30T15:52:47Z</dcterms:modified>
</cp:coreProperties>
</file>